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_zaisei\Desktop\"/>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AM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W34" i="9"/>
  <c r="BW35" i="9" s="1"/>
  <c r="BW36" i="9" s="1"/>
  <c r="BW37" i="9" s="1"/>
  <c r="BW38" i="9" s="1"/>
  <c r="BW39" i="9" s="1"/>
  <c r="BW40" i="9" s="1"/>
  <c r="BW41" i="9" s="1"/>
  <c r="BW42" i="9" s="1"/>
  <c r="BW43" i="9" s="1"/>
  <c r="BE34" i="9"/>
  <c r="CO34" i="9" s="1"/>
</calcChain>
</file>

<file path=xl/sharedStrings.xml><?xml version="1.0" encoding="utf-8"?>
<sst xmlns="http://schemas.openxmlformats.org/spreadsheetml/2006/main" count="1000" uniqueCount="547">
  <si>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</si>
  <si>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</si>
  <si>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</si>
  <si>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</si>
  <si>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</si>
  <si>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</si>
  <si>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</si>
  <si>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</si>
  <si>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</si>
  <si>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</si>
  <si>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</si>
  <si>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</si>
  <si>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</si>
  <si>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</si>
  <si>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</si>
  <si>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</si>
  <si>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</si>
  <si>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</si>
  <si>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</si>
  <si>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</si>
  <si>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</si>
  <si>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</si>
  <si>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</si>
  <si>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</si>
  <si>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</si>
  <si>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</si>
  <si>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</si>
  <si>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</si>
  <si>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</si>
  <si>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</si>
  <si>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</si>
  <si>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</si>
  <si>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</si>
  <si>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</si>
  <si>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</si>
  <si>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</si>
  <si>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</si>
  <si>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</si>
  <si>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</si>
  <si>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</si>
  <si>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</si>
  <si>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</si>
  <si>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</si>
  <si>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</si>
  <si>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</si>
  <si>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</si>
  <si>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</si>
  <si>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</si>
  <si>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</si>
  <si>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</si>
  <si>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</si>
  <si>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</si>
  <si>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</si>
  <si>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</si>
  <si>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</si>
  <si>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</si>
  <si>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</si>
  <si>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</si>
  <si>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</si>
  <si>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</si>
  <si>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</si>
  <si>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</si>
  <si>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</si>
  <si>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</si>
  <si>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</si>
  <si>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</si>
  <si>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</si>
  <si>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</si>
  <si>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</si>
  <si>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</si>
  <si>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</si>
  <si>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</si>
  <si>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</si>
  <si>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</si>
  <si>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</si>
  <si>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</si>
  <si>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</si>
  <si>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</si>
  <si>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</si>
  <si>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</si>
  <si>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</si>
  <si>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</si>
  <si>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福生市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</si>
  <si>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</si>
  <si>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</si>
  <si>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</si>
  <si>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</si>
  <si>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</si>
  <si>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</si>
  <si>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</si>
  <si>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</si>
  <si>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</si>
  <si>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</si>
  <si>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</si>
  <si>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</si>
  <si>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</si>
  <si>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</si>
  <si>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</si>
  <si>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</si>
  <si>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</si>
  <si>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</si>
  <si>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</si>
  <si>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</si>
  <si>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</si>
  <si>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</si>
  <si>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</si>
  <si>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</si>
  <si>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</si>
  <si>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</si>
  <si>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</si>
  <si>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</si>
  <si>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</si>
  <si>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</si>
  <si>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</si>
  <si>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</si>
  <si>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</si>
  <si>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</si>
  <si>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</si>
  <si>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</si>
  <si>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</si>
  <si>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</si>
  <si>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</si>
  <si>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</si>
  <si>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</si>
  <si>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</si>
  <si>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</si>
  <si>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</si>
  <si>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</si>
  <si>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</si>
  <si>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</si>
  <si>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</si>
  <si>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</si>
  <si>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</si>
  <si>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</si>
  <si>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</si>
  <si>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</si>
  <si>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</si>
  <si>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</si>
  <si>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</si>
  <si>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</si>
  <si>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</si>
  <si>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</si>
  <si>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</si>
  <si>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</si>
  <si>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</si>
  <si>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</si>
  <si>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</si>
  <si>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</si>
  <si>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</si>
  <si>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</si>
  <si>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</si>
  <si>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</si>
  <si>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</si>
  <si>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</si>
  <si>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</si>
  <si>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</si>
  <si>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</si>
  <si>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</si>
  <si>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</si>
  <si>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</si>
  <si>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</si>
  <si>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</si>
  <si>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</si>
  <si>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</si>
  <si>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</si>
  <si>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</si>
  <si>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</si>
  <si>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</si>
  <si>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</si>
  <si>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</si>
  <si>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</si>
  <si>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</si>
  <si>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</si>
  <si>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</si>
  <si>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</si>
  <si>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</si>
  <si>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</si>
  <si>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</si>
  <si>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</si>
  <si>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</si>
  <si>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</si>
  <si>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</si>
  <si>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</si>
  <si>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</si>
  <si>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</si>
  <si>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</si>
  <si>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</si>
  <si>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</si>
  <si>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</si>
  <si>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</si>
  <si>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</si>
  <si>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</si>
  <si>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</si>
  <si>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</si>
  <si>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</si>
  <si>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</si>
  <si>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東京都福生市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</si>
  <si>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</si>
  <si>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</si>
  <si>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</si>
  <si>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</si>
  <si>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</si>
  <si>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</si>
  <si>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</si>
  <si>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</si>
  <si>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</si>
  <si>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</si>
  <si>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</si>
  <si>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</si>
  <si>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</si>
  <si>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</si>
  <si>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</si>
  <si>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</si>
  <si>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</si>
  <si>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</si>
  <si>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</si>
  <si>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</si>
  <si>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</si>
  <si>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</si>
  <si>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</si>
  <si>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</si>
  <si>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</si>
  <si>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</si>
  <si>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</si>
  <si>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</si>
  <si>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</si>
  <si>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</si>
  <si>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</si>
  <si>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</si>
  <si>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</si>
  <si>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</si>
  <si>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</si>
  <si>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</si>
  <si>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</si>
  <si>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</si>
  <si>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</si>
  <si>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</si>
  <si>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</si>
  <si>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</si>
  <si>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</si>
  <si>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</si>
  <si>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</si>
  <si>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</si>
  <si>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</si>
  <si>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</si>
  <si>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</si>
  <si>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</si>
  <si>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</si>
  <si>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</si>
  <si>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</si>
  <si>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</si>
  <si>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</si>
  <si>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</si>
  <si>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</si>
  <si>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</si>
  <si>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</si>
  <si>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</si>
  <si>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</si>
  <si>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</si>
  <si>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</si>
  <si>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</si>
  <si>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</si>
  <si>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</si>
  <si>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</si>
  <si>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</si>
  <si>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</si>
  <si>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</si>
  <si>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</si>
  <si>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</si>
  <si>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</si>
  <si>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</si>
  <si>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</si>
  <si>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</si>
  <si>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</si>
  <si>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</si>
  <si>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</si>
  <si>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</si>
  <si>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</si>
  <si>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</si>
  <si>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</si>
  <si>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</si>
  <si>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</si>
  <si>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</si>
  <si>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</si>
  <si>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</si>
  <si>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</si>
  <si>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</si>
  <si>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</si>
  <si>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</si>
  <si>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</si>
  <si>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</si>
  <si>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</si>
  <si>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</si>
  <si>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</si>
  <si>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</si>
  <si>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</si>
  <si>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</si>
  <si>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</si>
  <si>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</si>
  <si>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</si>
  <si>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</si>
  <si>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</si>
  <si>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</si>
  <si>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</si>
  <si>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</si>
  <si>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</si>
  <si>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</si>
  <si>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</si>
  <si>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</si>
  <si>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</si>
  <si>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</si>
  <si>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</si>
  <si>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</si>
  <si>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</si>
  <si>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</si>
  <si>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</si>
  <si>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</si>
  <si>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</si>
  <si>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</si>
  <si>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</si>
  <si>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</si>
  <si>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</si>
  <si>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</si>
  <si>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</si>
  <si>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</si>
  <si>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</si>
  <si>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</si>
  <si>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</si>
  <si>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</si>
  <si>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</si>
  <si>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</si>
  <si>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</si>
  <si>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</si>
  <si>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</si>
  <si>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</si>
  <si>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</si>
  <si>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</si>
  <si>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</si>
  <si>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</si>
  <si>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</si>
  <si>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</si>
  <si>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</si>
  <si>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</si>
  <si>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</si>
  <si>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</si>
  <si>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</si>
  <si>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東京都福生市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</si>
  <si>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</si>
  <si>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</si>
  <si>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</si>
  <si>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</si>
  <si>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</si>
  <si>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</si>
  <si>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</si>
  <si>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</si>
  <si>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</si>
  <si>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</si>
  <si>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</si>
  <si>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</si>
  <si>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</si>
  <si>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</si>
  <si>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</si>
  <si>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</si>
  <si>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</si>
  <si>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</si>
  <si>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</si>
  <si>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</si>
  <si>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</si>
  <si>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</si>
  <si>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</si>
  <si>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</si>
  <si>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</si>
  <si>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</si>
  <si>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</si>
  <si>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</si>
  <si>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</si>
  <si>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</si>
  <si>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</si>
  <si>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</si>
  <si>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</si>
  <si>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</si>
  <si>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福生市国民健康保険特別会計</t>
    <phoneticPr fontId="5"/>
  </si>
  <si>
    <t>福生市介護保険特別会計</t>
    <phoneticPr fontId="5"/>
  </si>
  <si>
    <t>福生市後期高齢者医療特別会計</t>
    <phoneticPr fontId="5"/>
  </si>
  <si>
    <t>福生市下水道事業会計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</si>
  <si>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</si>
  <si>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</si>
  <si>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</si>
  <si>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</si>
  <si>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</si>
  <si>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</si>
  <si>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</si>
  <si>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</si>
  <si>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</si>
  <si>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</si>
  <si>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</si>
  <si>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</si>
  <si>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</si>
  <si>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</si>
  <si>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</si>
  <si>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</si>
  <si>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</si>
  <si>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</si>
  <si>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</si>
  <si>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</si>
  <si>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</si>
  <si>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</si>
  <si>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</si>
  <si>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</si>
  <si>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</si>
  <si>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</si>
  <si>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</si>
  <si>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</si>
  <si>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</si>
  <si>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</si>
  <si>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</si>
  <si>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</si>
  <si>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</si>
  <si>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</si>
  <si>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</si>
  <si>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</si>
  <si>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</si>
  <si>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</si>
  <si>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</si>
  <si>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</si>
  <si>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</si>
  <si>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</si>
  <si>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</si>
  <si>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</si>
  <si>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</si>
  <si>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</si>
  <si>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</si>
  <si>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</si>
  <si>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</si>
  <si>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</si>
  <si>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</si>
  <si>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</si>
  <si>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</si>
  <si>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</si>
  <si>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</si>
  <si>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</si>
  <si>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</si>
  <si>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</si>
  <si>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</si>
  <si>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</si>
  <si>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</si>
  <si>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</si>
  <si>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</si>
  <si>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</si>
  <si>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</si>
  <si>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</si>
  <si>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</si>
  <si>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</si>
  <si>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</si>
  <si>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</si>
  <si>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</si>
  <si>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</si>
  <si>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</si>
  <si>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</si>
  <si>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</si>
  <si>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</si>
  <si>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</si>
  <si>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</si>
  <si>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</si>
  <si>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</si>
  <si>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</si>
  <si>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</si>
  <si>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</si>
  <si>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</si>
  <si>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</si>
  <si>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</si>
  <si>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</si>
  <si>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</si>
  <si>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</si>
  <si>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</si>
  <si>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</si>
  <si>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</si>
  <si>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</si>
  <si>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</si>
  <si>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</si>
  <si>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</si>
  <si>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</si>
  <si>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</si>
  <si>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</si>
  <si>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</si>
  <si>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</si>
  <si>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</si>
  <si>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</si>
  <si>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</si>
  <si>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</si>
  <si>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</si>
  <si>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</si>
  <si>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</si>
  <si>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</si>
  <si>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</si>
  <si>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</si>
  <si>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</si>
  <si>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</si>
  <si>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</si>
  <si>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</si>
  <si>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</si>
  <si>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</si>
  <si>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</si>
  <si>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</si>
  <si>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</si>
  <si>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</si>
  <si>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</si>
  <si>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</si>
  <si>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</si>
  <si>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</si>
  <si>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</si>
  <si>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</si>
  <si>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</si>
  <si>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</si>
  <si>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</si>
  <si>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</si>
  <si>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</si>
  <si>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</si>
  <si>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</si>
  <si>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</si>
  <si>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</si>
  <si>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</si>
  <si>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</si>
  <si>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</si>
  <si>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</si>
  <si>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福生市国民健康保険特別会計</t>
  </si>
  <si>
    <t>▲ 1.56</t>
  </si>
  <si>
    <t>▲ 0.10</t>
  </si>
  <si>
    <t>福生市介護保険特別会計</t>
  </si>
  <si>
    <t>福生市下水道事業会計</t>
  </si>
  <si>
    <t>福生市後期高齢者医療特別会計</t>
  </si>
  <si>
    <t>その他会計（赤字）</t>
  </si>
  <si>
    <t>その他会計（黒字）</t>
  </si>
  <si>
    <t>福生病院組合</t>
    <rPh sb="0" eb="2">
      <t>フッサ</t>
    </rPh>
    <rPh sb="2" eb="4">
      <t>ビョウイン</t>
    </rPh>
    <rPh sb="4" eb="6">
      <t>クミアイ</t>
    </rPh>
    <phoneticPr fontId="2"/>
  </si>
  <si>
    <t>-</t>
    <phoneticPr fontId="2"/>
  </si>
  <si>
    <t>-</t>
    <phoneticPr fontId="2"/>
  </si>
  <si>
    <t>東京たま広域資源循環組合</t>
    <rPh sb="0" eb="2">
      <t>トウキョウ</t>
    </rPh>
    <rPh sb="4" eb="6">
      <t>コウイキ</t>
    </rPh>
    <rPh sb="6" eb="8">
      <t>シゲン</t>
    </rPh>
    <rPh sb="8" eb="10">
      <t>ジュンカン</t>
    </rPh>
    <rPh sb="10" eb="12">
      <t>クミアイ</t>
    </rPh>
    <phoneticPr fontId="24"/>
  </si>
  <si>
    <t>西多摩衛生組合</t>
    <rPh sb="0" eb="3">
      <t>ニシタマ</t>
    </rPh>
    <rPh sb="3" eb="5">
      <t>エイセイ</t>
    </rPh>
    <rPh sb="5" eb="7">
      <t>クミアイ</t>
    </rPh>
    <phoneticPr fontId="24"/>
  </si>
  <si>
    <t>瑞穂斎場組合</t>
    <rPh sb="0" eb="2">
      <t>ミズホ</t>
    </rPh>
    <rPh sb="2" eb="4">
      <t>サイジョウ</t>
    </rPh>
    <rPh sb="4" eb="6">
      <t>クミアイ</t>
    </rPh>
    <phoneticPr fontId="24"/>
  </si>
  <si>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24"/>
  </si>
  <si>
    <t>-</t>
    <phoneticPr fontId="2"/>
  </si>
  <si>
    <t>東京市町村総合事務組合（交通災害共済事業特別会計）</t>
    <rPh sb="0" eb="2">
      <t>トウキョウ</t>
    </rPh>
    <rPh sb="2" eb="5">
      <t>シチョウソン</t>
    </rPh>
    <rPh sb="5" eb="7">
      <t>ソウゴウ</t>
    </rPh>
    <rPh sb="7" eb="9">
      <t>ジム</t>
    </rPh>
    <rPh sb="9" eb="11">
      <t>クミアイ</t>
    </rPh>
    <rPh sb="12" eb="14">
      <t>コウツウ</t>
    </rPh>
    <rPh sb="14" eb="16">
      <t>サイガイ</t>
    </rPh>
    <rPh sb="16" eb="18">
      <t>キョウサイ</t>
    </rPh>
    <rPh sb="18" eb="20">
      <t>ジギョウ</t>
    </rPh>
    <rPh sb="20" eb="22">
      <t>トクベツ</t>
    </rPh>
    <rPh sb="22" eb="24">
      <t>カイケイ</t>
    </rPh>
    <phoneticPr fontId="24"/>
  </si>
  <si>
    <t>東京都市町村議会議員公務災害補償等組合</t>
    <rPh sb="0" eb="3">
      <t>トウキョウト</t>
    </rPh>
    <rPh sb="3" eb="6">
      <t>シチョウソン</t>
    </rPh>
    <rPh sb="6" eb="8">
      <t>ギカイ</t>
    </rPh>
    <rPh sb="8" eb="10">
      <t>ギイン</t>
    </rPh>
    <rPh sb="10" eb="12">
      <t>コウム</t>
    </rPh>
    <rPh sb="12" eb="14">
      <t>サイガイ</t>
    </rPh>
    <rPh sb="14" eb="17">
      <t>ホショウトウ</t>
    </rPh>
    <rPh sb="17" eb="19">
      <t>クミアイ</t>
    </rPh>
    <phoneticPr fontId="24"/>
  </si>
  <si>
    <t>東京都市町村職員退職手当組合</t>
    <rPh sb="0" eb="3">
      <t>トウキョウト</t>
    </rPh>
    <rPh sb="3" eb="6">
      <t>シチョウソン</t>
    </rPh>
    <rPh sb="6" eb="8">
      <t>ショクイン</t>
    </rPh>
    <rPh sb="8" eb="10">
      <t>タイショク</t>
    </rPh>
    <rPh sb="10" eb="12">
      <t>テアテ</t>
    </rPh>
    <rPh sb="12" eb="14">
      <t>クミアイ</t>
    </rPh>
    <phoneticPr fontId="24"/>
  </si>
  <si>
    <t>東京都後期高齢者医療広域連合（一般会計）</t>
    <rPh sb="0" eb="3">
      <t>トウキョウト</t>
    </rPh>
    <rPh sb="3" eb="5">
      <t>コウキ</t>
    </rPh>
    <rPh sb="5" eb="8">
      <t>コウレイシャ</t>
    </rPh>
    <rPh sb="8" eb="10">
      <t>イリョウ</t>
    </rPh>
    <rPh sb="10" eb="12">
      <t>コウイキ</t>
    </rPh>
    <rPh sb="12" eb="14">
      <t>レンゴウ</t>
    </rPh>
    <rPh sb="15" eb="17">
      <t>イッパン</t>
    </rPh>
    <rPh sb="17" eb="19">
      <t>カイケイ</t>
    </rPh>
    <phoneticPr fontId="24"/>
  </si>
  <si>
    <t>東京都後期高齢者医療広域連合（後期高齢者医療特別会計）</t>
    <rPh sb="0" eb="3">
      <t>トウキョウト</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</si>
  <si>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福生市土地開発公社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</si>
</sst>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40203</c:v>
                </c:pt>
                <c:pt idx="1">
                  <c:v>47569</c:v>
                </c:pt>
                <c:pt idx="2">
                  <c:v>50880</c:v>
                </c:pt>
                <c:pt idx="3">
                  <c:v>63956</c:v>
                </c:pt>
                <c:pt idx="4">
                  <c:v>66255</c:v>
                </c:pt>
              </c:numCache>
            </c:numRef>
          </c:val>
          <c:smooth val="0"/>
          <c:extLst>
            <c:ext xmlns:c16="http://schemas.microsoft.com/office/drawing/2014/chart" uri="{C3380CC4-5D6E-409C-BE32-E72D297353CC}">
              <c16:uniqueId val="{00000000-644B-4CE6-B94B-58BDA4CCC6A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19334</c:v>
                </c:pt>
                <c:pt idx="1">
                  <c:v>15751</c:v>
                </c:pt>
                <c:pt idx="2">
                  <c:v>29386</c:v>
                </c:pt>
                <c:pt idx="3">
                  <c:v>18755</c:v>
                </c:pt>
                <c:pt idx="4">
                  <c:v>20368</c:v>
                </c:pt>
              </c:numCache>
            </c:numRef>
          </c:val>
          <c:smooth val="0"/>
          <c:extLst>
            <c:ext xmlns:c16="http://schemas.microsoft.com/office/drawing/2014/chart" uri="{C3380CC4-5D6E-409C-BE32-E72D297353CC}">
              <c16:uniqueId val="{00000001-644B-4CE6-B94B-58BDA4CCC6AB}"/>
            </c:ext>
          </c:extLst>
        </c:ser>
        <c:dLbls>
          <c:showLegendKey val="0"/>
          <c:showVal val="0"/>
          <c:showCatName val="0"/>
          <c:showSerName val="0"/>
          <c:showPercent val="0"/>
          <c:showBubbleSize val="0"/>
        </c:dLbls>
        <c:marker val="1"/>
        <c:smooth val="0"/>
        <c:axId val="179670128"/>
        <c:axId val="179224344"/>
      </c:lineChart>
      <c:catAx>
        <c:axId val="1796701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224344"/>
        <c:crosses val="autoZero"/>
        <c:auto val="1"/>
        <c:lblAlgn val="ctr"/>
        <c:lblOffset val="100"/>
        <c:tickLblSkip val="1"/>
        <c:tickMarkSkip val="1"/>
        <c:noMultiLvlLbl val="0"/>
      </c:catAx>
      <c:valAx>
        <c:axId val="17922434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670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2.67</c:v>
                </c:pt>
                <c:pt idx="1">
                  <c:v>5.29</c:v>
                </c:pt>
                <c:pt idx="2">
                  <c:v>6.36</c:v>
                </c:pt>
                <c:pt idx="3">
                  <c:v>9.66</c:v>
                </c:pt>
                <c:pt idx="4">
                  <c:v>9.7899999999999991</c:v>
                </c:pt>
              </c:numCache>
            </c:numRef>
          </c:val>
          <c:extLst>
            <c:ext xmlns:c16="http://schemas.microsoft.com/office/drawing/2014/chart" uri="{C3380CC4-5D6E-409C-BE32-E72D297353CC}">
              <c16:uniqueId val="{00000000-BA6D-4FF4-91F5-4DFBE133008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13.81</c:v>
                </c:pt>
                <c:pt idx="1">
                  <c:v>14.04</c:v>
                </c:pt>
                <c:pt idx="2">
                  <c:v>14.13</c:v>
                </c:pt>
                <c:pt idx="3">
                  <c:v>16.87</c:v>
                </c:pt>
                <c:pt idx="4">
                  <c:v>20.82</c:v>
                </c:pt>
              </c:numCache>
            </c:numRef>
          </c:val>
          <c:extLst>
            <c:ext xmlns:c16="http://schemas.microsoft.com/office/drawing/2014/chart" uri="{C3380CC4-5D6E-409C-BE32-E72D297353CC}">
              <c16:uniqueId val="{00000001-BA6D-4FF4-91F5-4DFBE1330082}"/>
            </c:ext>
          </c:extLst>
        </c:ser>
        <c:dLbls>
          <c:showLegendKey val="0"/>
          <c:showVal val="0"/>
          <c:showCatName val="0"/>
          <c:showSerName val="0"/>
          <c:showPercent val="0"/>
          <c:showBubbleSize val="0"/>
        </c:dLbls>
        <c:gapWidth val="250"/>
        <c:overlap val="100"/>
        <c:axId val="104675584"/>
        <c:axId val="1813408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0.66</c:v>
                </c:pt>
                <c:pt idx="1">
                  <c:v>2.58</c:v>
                </c:pt>
                <c:pt idx="2">
                  <c:v>1.04</c:v>
                </c:pt>
                <c:pt idx="3">
                  <c:v>5.85</c:v>
                </c:pt>
                <c:pt idx="4">
                  <c:v>3.83</c:v>
                </c:pt>
              </c:numCache>
            </c:numRef>
          </c:val>
          <c:smooth val="0"/>
          <c:extLst>
            <c:ext xmlns:c16="http://schemas.microsoft.com/office/drawing/2014/chart" uri="{C3380CC4-5D6E-409C-BE32-E72D297353CC}">
              <c16:uniqueId val="{00000002-BA6D-4FF4-91F5-4DFBE1330082}"/>
            </c:ext>
          </c:extLst>
        </c:ser>
        <c:dLbls>
          <c:showLegendKey val="0"/>
          <c:showVal val="0"/>
          <c:showCatName val="0"/>
          <c:showSerName val="0"/>
          <c:showPercent val="0"/>
          <c:showBubbleSize val="0"/>
        </c:dLbls>
        <c:marker val="1"/>
        <c:smooth val="0"/>
        <c:axId val="104675584"/>
        <c:axId val="181340816"/>
      </c:lineChart>
      <c:catAx>
        <c:axId val="10467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1340816"/>
        <c:crosses val="autoZero"/>
        <c:auto val="1"/>
        <c:lblAlgn val="ctr"/>
        <c:lblOffset val="100"/>
        <c:tickLblSkip val="1"/>
        <c:tickMarkSkip val="1"/>
        <c:noMultiLvlLbl val="0"/>
      </c:catAx>
      <c:valAx>
        <c:axId val="181340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67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29F-4FB9-9E17-C1A83472E32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29F-4FB9-9E17-C1A83472E327}"/>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529F-4FB9-9E17-C1A83472E327}"/>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529F-4FB9-9E17-C1A83472E327}"/>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29F-4FB9-9E17-C1A83472E327}"/>
            </c:ext>
          </c:extLst>
        </c:ser>
        <c:ser>
          <c:idx val="5"/>
          <c:order val="5"/>
          <c:tx>
            <c:strRef>
              <c:f>データシート!$A$32</c:f>
              <c:strCache>
                <c:ptCount val="1"/>
                <c:pt idx="0">
                  <c:v>福生市後期高齢者医療特別会計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0.19</c:v>
                </c:pt>
                <c:pt idx="2">
                  <c:v>#N/A</c:v>
                </c:pt>
                <c:pt idx="3">
                  <c:v>0.17</c:v>
                </c:pt>
                <c:pt idx="4">
                  <c:v>#N/A</c:v>
                </c:pt>
                <c:pt idx="5">
                  <c:v>0.13</c:v>
                </c:pt>
                <c:pt idx="6">
                  <c:v>#N/A</c:v>
                </c:pt>
                <c:pt idx="7">
                  <c:v>0.48</c:v>
                </c:pt>
                <c:pt idx="8">
                  <c:v>#N/A</c:v>
                </c:pt>
                <c:pt idx="9">
                  <c:v>0.24</c:v>
                </c:pt>
              </c:numCache>
            </c:numRef>
          </c:val>
          <c:extLst>
            <c:ext xmlns:c16="http://schemas.microsoft.com/office/drawing/2014/chart" uri="{C3380CC4-5D6E-409C-BE32-E72D297353CC}">
              <c16:uniqueId val="{00000005-529F-4FB9-9E17-C1A83472E327}"/>
            </c:ext>
          </c:extLst>
        </c:ser>
        <c:ser>
          <c:idx val="6"/>
          <c:order val="6"/>
          <c:tx>
            <c:strRef>
              <c:f>データシート!$A$33</c:f>
              <c:strCache>
                <c:ptCount val="1"/>
                <c:pt idx="0">
                  <c:v>福生市下水道事業会計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0.23</c:v>
                </c:pt>
                <c:pt idx="2">
                  <c:v>#N/A</c:v>
                </c:pt>
                <c:pt idx="3">
                  <c:v>1.86</c:v>
                </c:pt>
                <c:pt idx="4">
                  <c:v>#N/A</c:v>
                </c:pt>
                <c:pt idx="5">
                  <c:v>0.75</c:v>
                </c:pt>
                <c:pt idx="6">
                  <c:v>#N/A</c:v>
                </c:pt>
                <c:pt idx="7">
                  <c:v>1.06</c:v>
                </c:pt>
                <c:pt idx="8">
                  <c:v>#N/A</c:v>
                </c:pt>
                <c:pt idx="9">
                  <c:v>0.81</c:v>
                </c:pt>
              </c:numCache>
            </c:numRef>
          </c:val>
          <c:extLst>
            <c:ext xmlns:c16="http://schemas.microsoft.com/office/drawing/2014/chart" uri="{C3380CC4-5D6E-409C-BE32-E72D297353CC}">
              <c16:uniqueId val="{00000006-529F-4FB9-9E17-C1A83472E327}"/>
            </c:ext>
          </c:extLst>
        </c:ser>
        <c:ser>
          <c:idx val="7"/>
          <c:order val="7"/>
          <c:tx>
            <c:strRef>
              <c:f>データシート!$A$34</c:f>
              <c:strCache>
                <c:ptCount val="1"/>
                <c:pt idx="0">
                  <c:v>福生市介護保険特別会計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0.43</c:v>
                </c:pt>
                <c:pt idx="2">
                  <c:v>#N/A</c:v>
                </c:pt>
                <c:pt idx="3">
                  <c:v>7.0000000000000007E-2</c:v>
                </c:pt>
                <c:pt idx="4">
                  <c:v>#N/A</c:v>
                </c:pt>
                <c:pt idx="5">
                  <c:v>0.53</c:v>
                </c:pt>
                <c:pt idx="6">
                  <c:v>#N/A</c:v>
                </c:pt>
                <c:pt idx="7">
                  <c:v>0.7</c:v>
                </c:pt>
                <c:pt idx="8">
                  <c:v>#N/A</c:v>
                </c:pt>
                <c:pt idx="9">
                  <c:v>1.21</c:v>
                </c:pt>
              </c:numCache>
            </c:numRef>
          </c:val>
          <c:extLst>
            <c:ext xmlns:c16="http://schemas.microsoft.com/office/drawing/2014/chart" uri="{C3380CC4-5D6E-409C-BE32-E72D297353CC}">
              <c16:uniqueId val="{00000007-529F-4FB9-9E17-C1A83472E327}"/>
            </c:ext>
          </c:extLst>
        </c:ser>
        <c:ser>
          <c:idx val="8"/>
          <c:order val="8"/>
          <c:tx>
            <c:strRef>
              <c:f>データシート!$A$35</c:f>
              <c:strCache>
                <c:ptCount val="1"/>
                <c:pt idx="0">
                  <c:v>福生市国民健康保険特別会計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1.56</c:v>
                </c:pt>
                <c:pt idx="1">
                  <c:v>#N/A</c:v>
                </c:pt>
                <c:pt idx="2">
                  <c:v>0.1</c:v>
                </c:pt>
                <c:pt idx="3">
                  <c:v>#N/A</c:v>
                </c:pt>
                <c:pt idx="4">
                  <c:v>#N/A</c:v>
                </c:pt>
                <c:pt idx="5">
                  <c:v>1.25</c:v>
                </c:pt>
                <c:pt idx="6">
                  <c:v>#N/A</c:v>
                </c:pt>
                <c:pt idx="7">
                  <c:v>1.52</c:v>
                </c:pt>
                <c:pt idx="8">
                  <c:v>#N/A</c:v>
                </c:pt>
                <c:pt idx="9">
                  <c:v>2.94</c:v>
                </c:pt>
              </c:numCache>
            </c:numRef>
          </c:val>
          <c:extLst>
            <c:ext xmlns:c16="http://schemas.microsoft.com/office/drawing/2014/chart" uri="{C3380CC4-5D6E-409C-BE32-E72D297353CC}">
              <c16:uniqueId val="{00000008-529F-4FB9-9E17-C1A83472E327}"/>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2.66</c:v>
                </c:pt>
                <c:pt idx="2">
                  <c:v>#N/A</c:v>
                </c:pt>
                <c:pt idx="3">
                  <c:v>5.29</c:v>
                </c:pt>
                <c:pt idx="4">
                  <c:v>#N/A</c:v>
                </c:pt>
                <c:pt idx="5">
                  <c:v>6.36</c:v>
                </c:pt>
                <c:pt idx="6">
                  <c:v>#N/A</c:v>
                </c:pt>
                <c:pt idx="7">
                  <c:v>9.66</c:v>
                </c:pt>
                <c:pt idx="8">
                  <c:v>#N/A</c:v>
                </c:pt>
                <c:pt idx="9">
                  <c:v>9.7799999999999994</c:v>
                </c:pt>
              </c:numCache>
            </c:numRef>
          </c:val>
          <c:extLst>
            <c:ext xmlns:c16="http://schemas.microsoft.com/office/drawing/2014/chart" uri="{C3380CC4-5D6E-409C-BE32-E72D297353CC}">
              <c16:uniqueId val="{00000009-529F-4FB9-9E17-C1A83472E327}"/>
            </c:ext>
          </c:extLst>
        </c:ser>
        <c:dLbls>
          <c:showLegendKey val="0"/>
          <c:showVal val="0"/>
          <c:showCatName val="0"/>
          <c:showSerName val="0"/>
          <c:showPercent val="0"/>
          <c:showBubbleSize val="0"/>
        </c:dLbls>
        <c:gapWidth val="150"/>
        <c:overlap val="100"/>
        <c:axId val="181863608"/>
        <c:axId val="181968992"/>
      </c:barChart>
      <c:catAx>
        <c:axId val="181863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1968992"/>
        <c:crosses val="autoZero"/>
        <c:auto val="1"/>
        <c:lblAlgn val="ctr"/>
        <c:lblOffset val="100"/>
        <c:tickLblSkip val="1"/>
        <c:tickMarkSkip val="1"/>
        <c:noMultiLvlLbl val="0"/>
      </c:catAx>
      <c:valAx>
        <c:axId val="181968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8636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2155</c:v>
                </c:pt>
                <c:pt idx="5">
                  <c:v>2003</c:v>
                </c:pt>
                <c:pt idx="8">
                  <c:v>1784</c:v>
                </c:pt>
                <c:pt idx="11">
                  <c:v>1721</c:v>
                </c:pt>
                <c:pt idx="14">
                  <c:v>1744</c:v>
                </c:pt>
              </c:numCache>
            </c:numRef>
          </c:val>
          <c:extLst>
            <c:ext xmlns:c16="http://schemas.microsoft.com/office/drawing/2014/chart" uri="{C3380CC4-5D6E-409C-BE32-E72D297353CC}">
              <c16:uniqueId val="{00000000-3FB1-4D61-8B4D-D726077F155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FB1-4D61-8B4D-D726077F155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68</c:v>
                </c:pt>
                <c:pt idx="3">
                  <c:v>69</c:v>
                </c:pt>
                <c:pt idx="6">
                  <c:v>67</c:v>
                </c:pt>
                <c:pt idx="9">
                  <c:v>66</c:v>
                </c:pt>
                <c:pt idx="12">
                  <c:v>65</c:v>
                </c:pt>
              </c:numCache>
            </c:numRef>
          </c:val>
          <c:extLst>
            <c:ext xmlns:c16="http://schemas.microsoft.com/office/drawing/2014/chart" uri="{C3380CC4-5D6E-409C-BE32-E72D297353CC}">
              <c16:uniqueId val="{00000002-3FB1-4D61-8B4D-D726077F155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816</c:v>
                </c:pt>
                <c:pt idx="3">
                  <c:v>687</c:v>
                </c:pt>
                <c:pt idx="6">
                  <c:v>532</c:v>
                </c:pt>
                <c:pt idx="9">
                  <c:v>364</c:v>
                </c:pt>
                <c:pt idx="12">
                  <c:v>225</c:v>
                </c:pt>
              </c:numCache>
            </c:numRef>
          </c:val>
          <c:extLst>
            <c:ext xmlns:c16="http://schemas.microsoft.com/office/drawing/2014/chart" uri="{C3380CC4-5D6E-409C-BE32-E72D297353CC}">
              <c16:uniqueId val="{00000003-3FB1-4D61-8B4D-D726077F155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273</c:v>
                </c:pt>
                <c:pt idx="3">
                  <c:v>178</c:v>
                </c:pt>
                <c:pt idx="6">
                  <c:v>108</c:v>
                </c:pt>
                <c:pt idx="9">
                  <c:v>165</c:v>
                </c:pt>
                <c:pt idx="12">
                  <c:v>228</c:v>
                </c:pt>
              </c:numCache>
            </c:numRef>
          </c:val>
          <c:extLst>
            <c:ext xmlns:c16="http://schemas.microsoft.com/office/drawing/2014/chart" uri="{C3380CC4-5D6E-409C-BE32-E72D297353CC}">
              <c16:uniqueId val="{00000004-3FB1-4D61-8B4D-D726077F155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FB1-4D61-8B4D-D726077F155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FB1-4D61-8B4D-D726077F155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1275</c:v>
                </c:pt>
                <c:pt idx="3">
                  <c:v>1222</c:v>
                </c:pt>
                <c:pt idx="6">
                  <c:v>1137</c:v>
                </c:pt>
                <c:pt idx="9">
                  <c:v>1091</c:v>
                </c:pt>
                <c:pt idx="12">
                  <c:v>1013</c:v>
                </c:pt>
              </c:numCache>
            </c:numRef>
          </c:val>
          <c:extLst>
            <c:ext xmlns:c16="http://schemas.microsoft.com/office/drawing/2014/chart" uri="{C3380CC4-5D6E-409C-BE32-E72D297353CC}">
              <c16:uniqueId val="{00000007-3FB1-4D61-8B4D-D726077F155F}"/>
            </c:ext>
          </c:extLst>
        </c:ser>
        <c:dLbls>
          <c:showLegendKey val="0"/>
          <c:showVal val="0"/>
          <c:showCatName val="0"/>
          <c:showSerName val="0"/>
          <c:showPercent val="0"/>
          <c:showBubbleSize val="0"/>
        </c:dLbls>
        <c:gapWidth val="100"/>
        <c:overlap val="100"/>
        <c:axId val="181957032"/>
        <c:axId val="1798646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277</c:v>
                </c:pt>
                <c:pt idx="2">
                  <c:v>#N/A</c:v>
                </c:pt>
                <c:pt idx="3">
                  <c:v>#N/A</c:v>
                </c:pt>
                <c:pt idx="4">
                  <c:v>153</c:v>
                </c:pt>
                <c:pt idx="5">
                  <c:v>#N/A</c:v>
                </c:pt>
                <c:pt idx="6">
                  <c:v>#N/A</c:v>
                </c:pt>
                <c:pt idx="7">
                  <c:v>60</c:v>
                </c:pt>
                <c:pt idx="8">
                  <c:v>#N/A</c:v>
                </c:pt>
                <c:pt idx="9">
                  <c:v>#N/A</c:v>
                </c:pt>
                <c:pt idx="10">
                  <c:v>-35</c:v>
                </c:pt>
                <c:pt idx="11">
                  <c:v>#N/A</c:v>
                </c:pt>
                <c:pt idx="12">
                  <c:v>#N/A</c:v>
                </c:pt>
                <c:pt idx="13">
                  <c:v>-213</c:v>
                </c:pt>
                <c:pt idx="14">
                  <c:v>#N/A</c:v>
                </c:pt>
              </c:numCache>
            </c:numRef>
          </c:val>
          <c:smooth val="0"/>
          <c:extLst>
            <c:ext xmlns:c16="http://schemas.microsoft.com/office/drawing/2014/chart" uri="{C3380CC4-5D6E-409C-BE32-E72D297353CC}">
              <c16:uniqueId val="{00000008-3FB1-4D61-8B4D-D726077F155F}"/>
            </c:ext>
          </c:extLst>
        </c:ser>
        <c:dLbls>
          <c:showLegendKey val="0"/>
          <c:showVal val="0"/>
          <c:showCatName val="0"/>
          <c:showSerName val="0"/>
          <c:showPercent val="0"/>
          <c:showBubbleSize val="0"/>
        </c:dLbls>
        <c:marker val="1"/>
        <c:smooth val="0"/>
        <c:axId val="181957032"/>
        <c:axId val="179864664"/>
      </c:lineChart>
      <c:catAx>
        <c:axId val="181957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9864664"/>
        <c:crosses val="autoZero"/>
        <c:auto val="1"/>
        <c:lblAlgn val="ctr"/>
        <c:lblOffset val="100"/>
        <c:tickLblSkip val="1"/>
        <c:tickMarkSkip val="1"/>
        <c:noMultiLvlLbl val="0"/>
      </c:catAx>
      <c:valAx>
        <c:axId val="179864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957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13423</c:v>
                </c:pt>
                <c:pt idx="5">
                  <c:v>13503</c:v>
                </c:pt>
                <c:pt idx="8">
                  <c:v>13605</c:v>
                </c:pt>
                <c:pt idx="11">
                  <c:v>13689</c:v>
                </c:pt>
                <c:pt idx="14">
                  <c:v>13657</c:v>
                </c:pt>
              </c:numCache>
            </c:numRef>
          </c:val>
          <c:extLst>
            <c:ext xmlns:c16="http://schemas.microsoft.com/office/drawing/2014/chart" uri="{C3380CC4-5D6E-409C-BE32-E72D297353CC}">
              <c16:uniqueId val="{00000000-576A-450A-8716-BF18AB42580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4237</c:v>
                </c:pt>
                <c:pt idx="5">
                  <c:v>3963</c:v>
                </c:pt>
                <c:pt idx="8">
                  <c:v>4095</c:v>
                </c:pt>
                <c:pt idx="11">
                  <c:v>3868</c:v>
                </c:pt>
                <c:pt idx="14">
                  <c:v>3638</c:v>
                </c:pt>
              </c:numCache>
            </c:numRef>
          </c:val>
          <c:extLst>
            <c:ext xmlns:c16="http://schemas.microsoft.com/office/drawing/2014/chart" uri="{C3380CC4-5D6E-409C-BE32-E72D297353CC}">
              <c16:uniqueId val="{00000001-576A-450A-8716-BF18AB42580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5293</c:v>
                </c:pt>
                <c:pt idx="5">
                  <c:v>5414</c:v>
                </c:pt>
                <c:pt idx="8">
                  <c:v>5362</c:v>
                </c:pt>
                <c:pt idx="11">
                  <c:v>4655</c:v>
                </c:pt>
                <c:pt idx="14">
                  <c:v>5247</c:v>
                </c:pt>
              </c:numCache>
            </c:numRef>
          </c:val>
          <c:extLst>
            <c:ext xmlns:c16="http://schemas.microsoft.com/office/drawing/2014/chart" uri="{C3380CC4-5D6E-409C-BE32-E72D297353CC}">
              <c16:uniqueId val="{00000002-576A-450A-8716-BF18AB42580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76A-450A-8716-BF18AB42580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76A-450A-8716-BF18AB42580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76A-450A-8716-BF18AB42580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4035</c:v>
                </c:pt>
                <c:pt idx="3">
                  <c:v>3839</c:v>
                </c:pt>
                <c:pt idx="6">
                  <c:v>3861</c:v>
                </c:pt>
                <c:pt idx="9">
                  <c:v>3717</c:v>
                </c:pt>
                <c:pt idx="12">
                  <c:v>3608</c:v>
                </c:pt>
              </c:numCache>
            </c:numRef>
          </c:val>
          <c:extLst>
            <c:ext xmlns:c16="http://schemas.microsoft.com/office/drawing/2014/chart" uri="{C3380CC4-5D6E-409C-BE32-E72D297353CC}">
              <c16:uniqueId val="{00000006-576A-450A-8716-BF18AB42580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5623</c:v>
                </c:pt>
                <c:pt idx="3">
                  <c:v>4161</c:v>
                </c:pt>
                <c:pt idx="6">
                  <c:v>3703</c:v>
                </c:pt>
                <c:pt idx="9">
                  <c:v>3525</c:v>
                </c:pt>
                <c:pt idx="12">
                  <c:v>3357</c:v>
                </c:pt>
              </c:numCache>
            </c:numRef>
          </c:val>
          <c:extLst>
            <c:ext xmlns:c16="http://schemas.microsoft.com/office/drawing/2014/chart" uri="{C3380CC4-5D6E-409C-BE32-E72D297353CC}">
              <c16:uniqueId val="{00000007-576A-450A-8716-BF18AB42580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2310</c:v>
                </c:pt>
                <c:pt idx="3">
                  <c:v>1887</c:v>
                </c:pt>
                <c:pt idx="6">
                  <c:v>1289</c:v>
                </c:pt>
                <c:pt idx="9">
                  <c:v>1151</c:v>
                </c:pt>
                <c:pt idx="12">
                  <c:v>1352</c:v>
                </c:pt>
              </c:numCache>
            </c:numRef>
          </c:val>
          <c:extLst>
            <c:ext xmlns:c16="http://schemas.microsoft.com/office/drawing/2014/chart" uri="{C3380CC4-5D6E-409C-BE32-E72D297353CC}">
              <c16:uniqueId val="{00000008-576A-450A-8716-BF18AB42580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1387</c:v>
                </c:pt>
                <c:pt idx="3">
                  <c:v>1352</c:v>
                </c:pt>
                <c:pt idx="6">
                  <c:v>1288</c:v>
                </c:pt>
                <c:pt idx="9">
                  <c:v>1447</c:v>
                </c:pt>
                <c:pt idx="12">
                  <c:v>1160</c:v>
                </c:pt>
              </c:numCache>
            </c:numRef>
          </c:val>
          <c:extLst>
            <c:ext xmlns:c16="http://schemas.microsoft.com/office/drawing/2014/chart" uri="{C3380CC4-5D6E-409C-BE32-E72D297353CC}">
              <c16:uniqueId val="{00000009-576A-450A-8716-BF18AB42580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9589</c:v>
                </c:pt>
                <c:pt idx="3">
                  <c:v>9006</c:v>
                </c:pt>
                <c:pt idx="6">
                  <c:v>8730</c:v>
                </c:pt>
                <c:pt idx="9">
                  <c:v>8261</c:v>
                </c:pt>
                <c:pt idx="12">
                  <c:v>7751</c:v>
                </c:pt>
              </c:numCache>
            </c:numRef>
          </c:val>
          <c:extLst>
            <c:ext xmlns:c16="http://schemas.microsoft.com/office/drawing/2014/chart" uri="{C3380CC4-5D6E-409C-BE32-E72D297353CC}">
              <c16:uniqueId val="{0000000A-576A-450A-8716-BF18AB42580A}"/>
            </c:ext>
          </c:extLst>
        </c:ser>
        <c:dLbls>
          <c:showLegendKey val="0"/>
          <c:showVal val="0"/>
          <c:showCatName val="0"/>
          <c:showSerName val="0"/>
          <c:showPercent val="0"/>
          <c:showBubbleSize val="0"/>
        </c:dLbls>
        <c:gapWidth val="100"/>
        <c:overlap val="100"/>
        <c:axId val="339534520"/>
        <c:axId val="340123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576A-450A-8716-BF18AB42580A}"/>
            </c:ext>
          </c:extLst>
        </c:ser>
        <c:dLbls>
          <c:showLegendKey val="0"/>
          <c:showVal val="0"/>
          <c:showCatName val="0"/>
          <c:showSerName val="0"/>
          <c:showPercent val="0"/>
          <c:showBubbleSize val="0"/>
        </c:dLbls>
        <c:marker val="1"/>
        <c:smooth val="0"/>
        <c:axId val="339534520"/>
        <c:axId val="340123856"/>
      </c:lineChart>
      <c:catAx>
        <c:axId val="339534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40123856"/>
        <c:crosses val="autoZero"/>
        <c:auto val="1"/>
        <c:lblAlgn val="ctr"/>
        <c:lblOffset val="100"/>
        <c:tickLblSkip val="1"/>
        <c:tickMarkSkip val="1"/>
        <c:noMultiLvlLbl val="0"/>
      </c:catAx>
      <c:valAx>
        <c:axId val="340123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9534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東京都福生市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58,553
55,841
10.16
23,546,526
22,424,537
1,117,174
11,411,492
7,750,553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a:t>
          </a:r>
          <a:r>
            <a:rPr kumimoji="1" lang="en-US" altLang="ja-JP" sz="1300">
              <a:latin typeface="ＭＳ Ｐゴシック"/>
            </a:rPr>
            <a:t>0.11</a:t>
          </a:r>
          <a:r>
            <a:rPr kumimoji="1" lang="ja-JP" altLang="en-US" sz="1300">
              <a:latin typeface="ＭＳ Ｐゴシック"/>
            </a:rPr>
            <a:t>ポイント上回っているが、当市では平成</a:t>
          </a:r>
          <a:r>
            <a:rPr kumimoji="1" lang="en-US" altLang="ja-JP" sz="1300">
              <a:latin typeface="ＭＳ Ｐゴシック"/>
            </a:rPr>
            <a:t>14</a:t>
          </a:r>
          <a:r>
            <a:rPr kumimoji="1" lang="ja-JP" altLang="en-US" sz="1300">
              <a:latin typeface="ＭＳ Ｐゴシック"/>
            </a:rPr>
            <a:t>年をピークに人口が減少傾向にあり、市民税も大きく伸びないことなどから、大きな変動は無く、前年度と比較して</a:t>
          </a:r>
          <a:r>
            <a:rPr kumimoji="1" lang="en-US" altLang="ja-JP" sz="1300">
              <a:latin typeface="ＭＳ Ｐゴシック"/>
            </a:rPr>
            <a:t>0.01</a:t>
          </a:r>
          <a:r>
            <a:rPr kumimoji="1" lang="ja-JP" altLang="en-US" sz="1300">
              <a:latin typeface="ＭＳ Ｐゴシック"/>
            </a:rPr>
            <a:t>ポイントの増加にとどまっている。引き続き、滞納整理の強化など収納向上を目指し、財源の確保に努めることで、財政力の改善を図っていく。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58057</xdr:rowOff>
    </xdr:from>
    <xdr:to>
      <xdr:col>7</xdr:col>
      <xdr:colOff>152400</xdr:colOff>
      <xdr:row>40</xdr:row>
      <xdr:rowOff>75293</xdr:rowOff>
    </xdr:to>
    <xdr:cxnSp macro="">
      <xdr:nvCxnSpPr>
        <xdr:cNvPr id="69" name="直線コネクタ 68"/>
        <xdr:cNvCxnSpPr/>
      </xdr:nvCxnSpPr>
      <xdr:spPr>
        <a:xfrm flipV="1">
          <a:off x="4114800" y="691605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75293</xdr:rowOff>
    </xdr:from>
    <xdr:to>
      <xdr:col>6</xdr:col>
      <xdr:colOff>0</xdr:colOff>
      <xdr:row>40</xdr:row>
      <xdr:rowOff>75293</xdr:rowOff>
    </xdr:to>
    <xdr:cxnSp macro="">
      <xdr:nvCxnSpPr>
        <xdr:cNvPr id="72" name="直線コネクタ 71"/>
        <xdr:cNvCxnSpPr/>
      </xdr:nvCxnSpPr>
      <xdr:spPr>
        <a:xfrm>
          <a:off x="3225800" y="693329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58057</xdr:rowOff>
    </xdr:from>
    <xdr:to>
      <xdr:col>4</xdr:col>
      <xdr:colOff>482600</xdr:colOff>
      <xdr:row>40</xdr:row>
      <xdr:rowOff>75293</xdr:rowOff>
    </xdr:to>
    <xdr:cxnSp macro="">
      <xdr:nvCxnSpPr>
        <xdr:cNvPr id="75" name="直線コネクタ 74"/>
        <xdr:cNvCxnSpPr/>
      </xdr:nvCxnSpPr>
      <xdr:spPr>
        <a:xfrm>
          <a:off x="2336800" y="69160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6350</xdr:rowOff>
    </xdr:from>
    <xdr:to>
      <xdr:col>3</xdr:col>
      <xdr:colOff>279400</xdr:colOff>
      <xdr:row>40</xdr:row>
      <xdr:rowOff>58057</xdr:rowOff>
    </xdr:to>
    <xdr:cxnSp macro="">
      <xdr:nvCxnSpPr>
        <xdr:cNvPr id="78" name="直線コネクタ 77"/>
        <xdr:cNvCxnSpPr/>
      </xdr:nvCxnSpPr>
      <xdr:spPr>
        <a:xfrm>
          <a:off x="1447800" y="686435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40822</xdr:rowOff>
    </xdr:from>
    <xdr:to>
      <xdr:col>2</xdr:col>
      <xdr:colOff>127000</xdr:colOff>
      <xdr:row>39</xdr:row>
      <xdr:rowOff>142422</xdr:rowOff>
    </xdr:to>
    <xdr:sp macro="" textlink="">
      <xdr:nvSpPr>
        <xdr:cNvPr id="81" name="フローチャート : 判断 80"/>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152599</xdr:rowOff>
    </xdr:from>
    <xdr:ext cx="762000" cy="259045"/>
    <xdr:sp macro="" textlink="">
      <xdr:nvSpPr>
        <xdr:cNvPr id="82" name="テキスト ボックス 81"/>
        <xdr:cNvSpPr txBox="1"/>
      </xdr:nvSpPr>
      <xdr:spPr>
        <a:xfrm>
          <a:off x="1066800" y="649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7257</xdr:rowOff>
    </xdr:from>
    <xdr:to>
      <xdr:col>7</xdr:col>
      <xdr:colOff>203200</xdr:colOff>
      <xdr:row>40</xdr:row>
      <xdr:rowOff>108857</xdr:rowOff>
    </xdr:to>
    <xdr:sp macro="" textlink="">
      <xdr:nvSpPr>
        <xdr:cNvPr id="88" name="円/楕円 87"/>
        <xdr:cNvSpPr/>
      </xdr:nvSpPr>
      <xdr:spPr>
        <a:xfrm>
          <a:off x="49022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23784</xdr:rowOff>
    </xdr:from>
    <xdr:ext cx="762000" cy="259045"/>
    <xdr:sp macro="" textlink="">
      <xdr:nvSpPr>
        <xdr:cNvPr id="89" name="財政力該当値テキスト"/>
        <xdr:cNvSpPr txBox="1"/>
      </xdr:nvSpPr>
      <xdr:spPr>
        <a:xfrm>
          <a:off x="50419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24493</xdr:rowOff>
    </xdr:from>
    <xdr:to>
      <xdr:col>6</xdr:col>
      <xdr:colOff>50800</xdr:colOff>
      <xdr:row>40</xdr:row>
      <xdr:rowOff>126093</xdr:rowOff>
    </xdr:to>
    <xdr:sp macro="" textlink="">
      <xdr:nvSpPr>
        <xdr:cNvPr id="90" name="円/楕円 89"/>
        <xdr:cNvSpPr/>
      </xdr:nvSpPr>
      <xdr:spPr>
        <a:xfrm>
          <a:off x="4064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136270</xdr:rowOff>
    </xdr:from>
    <xdr:ext cx="736600" cy="259045"/>
    <xdr:sp macro="" textlink="">
      <xdr:nvSpPr>
        <xdr:cNvPr id="91" name="テキスト ボックス 90"/>
        <xdr:cNvSpPr txBox="1"/>
      </xdr:nvSpPr>
      <xdr:spPr>
        <a:xfrm>
          <a:off x="3733800" y="6651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24493</xdr:rowOff>
    </xdr:from>
    <xdr:to>
      <xdr:col>4</xdr:col>
      <xdr:colOff>533400</xdr:colOff>
      <xdr:row>40</xdr:row>
      <xdr:rowOff>126093</xdr:rowOff>
    </xdr:to>
    <xdr:sp macro="" textlink="">
      <xdr:nvSpPr>
        <xdr:cNvPr id="92" name="円/楕円 91"/>
        <xdr:cNvSpPr/>
      </xdr:nvSpPr>
      <xdr:spPr>
        <a:xfrm>
          <a:off x="3175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136270</xdr:rowOff>
    </xdr:from>
    <xdr:ext cx="762000" cy="259045"/>
    <xdr:sp macro="" textlink="">
      <xdr:nvSpPr>
        <xdr:cNvPr id="93" name="テキスト ボックス 92"/>
        <xdr:cNvSpPr txBox="1"/>
      </xdr:nvSpPr>
      <xdr:spPr>
        <a:xfrm>
          <a:off x="2844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7257</xdr:rowOff>
    </xdr:from>
    <xdr:to>
      <xdr:col>3</xdr:col>
      <xdr:colOff>330200</xdr:colOff>
      <xdr:row>40</xdr:row>
      <xdr:rowOff>108857</xdr:rowOff>
    </xdr:to>
    <xdr:sp macro="" textlink="">
      <xdr:nvSpPr>
        <xdr:cNvPr id="94" name="円/楕円 93"/>
        <xdr:cNvSpPr/>
      </xdr:nvSpPr>
      <xdr:spPr>
        <a:xfrm>
          <a:off x="2286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119034</xdr:rowOff>
    </xdr:from>
    <xdr:ext cx="762000" cy="259045"/>
    <xdr:sp macro="" textlink="">
      <xdr:nvSpPr>
        <xdr:cNvPr id="95" name="テキスト ボックス 94"/>
        <xdr:cNvSpPr txBox="1"/>
      </xdr:nvSpPr>
      <xdr:spPr>
        <a:xfrm>
          <a:off x="1955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127000</xdr:rowOff>
    </xdr:from>
    <xdr:to>
      <xdr:col>2</xdr:col>
      <xdr:colOff>127000</xdr:colOff>
      <xdr:row>40</xdr:row>
      <xdr:rowOff>57150</xdr:rowOff>
    </xdr:to>
    <xdr:sp macro="" textlink="">
      <xdr:nvSpPr>
        <xdr:cNvPr id="96" name="円/楕円 95"/>
        <xdr:cNvSpPr/>
      </xdr:nvSpPr>
      <xdr:spPr>
        <a:xfrm>
          <a:off x="1397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41927</xdr:rowOff>
    </xdr:from>
    <xdr:ext cx="762000" cy="259045"/>
    <xdr:sp macro="" textlink="">
      <xdr:nvSpPr>
        <xdr:cNvPr id="97" name="テキスト ボックス 96"/>
        <xdr:cNvSpPr txBox="1"/>
      </xdr:nvSpPr>
      <xdr:spPr>
        <a:xfrm>
          <a:off x="1066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起債の抑制等により公債費が大きく減少しているものの、都市施設整備基金繰入金</a:t>
          </a:r>
          <a:r>
            <a:rPr kumimoji="1" lang="en-US" altLang="ja-JP" sz="1300">
              <a:latin typeface="ＭＳ Ｐゴシック"/>
            </a:rPr>
            <a:t>300</a:t>
          </a:r>
          <a:r>
            <a:rPr kumimoji="1" lang="ja-JP" altLang="en-US" sz="1300">
              <a:latin typeface="ＭＳ Ｐゴシック"/>
            </a:rPr>
            <a:t>百円が皆減となったことなどから、前年度と比較して</a:t>
          </a:r>
          <a:r>
            <a:rPr kumimoji="1" lang="en-US" altLang="ja-JP" sz="1300">
              <a:latin typeface="ＭＳ Ｐゴシック"/>
            </a:rPr>
            <a:t>1.4</a:t>
          </a:r>
          <a:r>
            <a:rPr kumimoji="1" lang="ja-JP" altLang="en-US" sz="1300">
              <a:latin typeface="ＭＳ Ｐゴシック"/>
            </a:rPr>
            <a:t>ポイント増加し、類似団体平均より</a:t>
          </a:r>
          <a:r>
            <a:rPr kumimoji="1" lang="en-US" altLang="ja-JP" sz="1300">
              <a:latin typeface="ＭＳ Ｐゴシック"/>
            </a:rPr>
            <a:t>1.0</a:t>
          </a:r>
          <a:r>
            <a:rPr kumimoji="1" lang="ja-JP" altLang="en-US" sz="1300">
              <a:latin typeface="ＭＳ Ｐゴシック"/>
            </a:rPr>
            <a:t>ポイント高い</a:t>
          </a:r>
          <a:r>
            <a:rPr kumimoji="1" lang="en-US" altLang="ja-JP" sz="1300">
              <a:latin typeface="ＭＳ Ｐゴシック"/>
            </a:rPr>
            <a:t>91.9</a:t>
          </a:r>
          <a:r>
            <a:rPr kumimoji="1" lang="ja-JP" altLang="en-US" sz="1300">
              <a:latin typeface="ＭＳ Ｐゴシック"/>
            </a:rPr>
            <a:t>％となっている。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119380</xdr:rowOff>
    </xdr:from>
    <xdr:to>
      <xdr:col>7</xdr:col>
      <xdr:colOff>152400</xdr:colOff>
      <xdr:row>62</xdr:row>
      <xdr:rowOff>15494</xdr:rowOff>
    </xdr:to>
    <xdr:cxnSp macro="">
      <xdr:nvCxnSpPr>
        <xdr:cNvPr id="130" name="直線コネクタ 129"/>
        <xdr:cNvCxnSpPr/>
      </xdr:nvCxnSpPr>
      <xdr:spPr>
        <a:xfrm>
          <a:off x="4114800" y="10577830"/>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119380</xdr:rowOff>
    </xdr:from>
    <xdr:to>
      <xdr:col>6</xdr:col>
      <xdr:colOff>0</xdr:colOff>
      <xdr:row>61</xdr:row>
      <xdr:rowOff>167640</xdr:rowOff>
    </xdr:to>
    <xdr:cxnSp macro="">
      <xdr:nvCxnSpPr>
        <xdr:cNvPr id="133" name="直線コネクタ 132"/>
        <xdr:cNvCxnSpPr/>
      </xdr:nvCxnSpPr>
      <xdr:spPr>
        <a:xfrm flipV="1">
          <a:off x="3225800" y="1057783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167640</xdr:rowOff>
    </xdr:from>
    <xdr:to>
      <xdr:col>4</xdr:col>
      <xdr:colOff>482600</xdr:colOff>
      <xdr:row>62</xdr:row>
      <xdr:rowOff>160274</xdr:rowOff>
    </xdr:to>
    <xdr:cxnSp macro="">
      <xdr:nvCxnSpPr>
        <xdr:cNvPr id="136" name="直線コネクタ 135"/>
        <xdr:cNvCxnSpPr/>
      </xdr:nvCxnSpPr>
      <xdr:spPr>
        <a:xfrm flipV="1">
          <a:off x="2336800" y="10626090"/>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140970</xdr:rowOff>
    </xdr:from>
    <xdr:to>
      <xdr:col>3</xdr:col>
      <xdr:colOff>279400</xdr:colOff>
      <xdr:row>62</xdr:row>
      <xdr:rowOff>160274</xdr:rowOff>
    </xdr:to>
    <xdr:cxnSp macro="">
      <xdr:nvCxnSpPr>
        <xdr:cNvPr id="139" name="直線コネクタ 138"/>
        <xdr:cNvCxnSpPr/>
      </xdr:nvCxnSpPr>
      <xdr:spPr>
        <a:xfrm>
          <a:off x="1447800" y="1077087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136144</xdr:rowOff>
    </xdr:from>
    <xdr:to>
      <xdr:col>2</xdr:col>
      <xdr:colOff>127000</xdr:colOff>
      <xdr:row>62</xdr:row>
      <xdr:rowOff>66294</xdr:rowOff>
    </xdr:to>
    <xdr:sp macro="" textlink="">
      <xdr:nvSpPr>
        <xdr:cNvPr id="142" name="フローチャート : 判断 141"/>
        <xdr:cNvSpPr/>
      </xdr:nvSpPr>
      <xdr:spPr>
        <a:xfrm>
          <a:off x="1397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76471</xdr:rowOff>
    </xdr:from>
    <xdr:ext cx="762000" cy="259045"/>
    <xdr:sp macro="" textlink="">
      <xdr:nvSpPr>
        <xdr:cNvPr id="143" name="テキスト ボックス 142"/>
        <xdr:cNvSpPr txBox="1"/>
      </xdr:nvSpPr>
      <xdr:spPr>
        <a:xfrm>
          <a:off x="1066800" y="1036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136144</xdr:rowOff>
    </xdr:from>
    <xdr:to>
      <xdr:col>7</xdr:col>
      <xdr:colOff>203200</xdr:colOff>
      <xdr:row>62</xdr:row>
      <xdr:rowOff>66294</xdr:rowOff>
    </xdr:to>
    <xdr:sp macro="" textlink="">
      <xdr:nvSpPr>
        <xdr:cNvPr id="149" name="円/楕円 148"/>
        <xdr:cNvSpPr/>
      </xdr:nvSpPr>
      <xdr:spPr>
        <a:xfrm>
          <a:off x="49022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108221</xdr:rowOff>
    </xdr:from>
    <xdr:ext cx="762000" cy="259045"/>
    <xdr:sp macro="" textlink="">
      <xdr:nvSpPr>
        <xdr:cNvPr id="150" name="財政構造の弾力性該当値テキスト"/>
        <xdr:cNvSpPr txBox="1"/>
      </xdr:nvSpPr>
      <xdr:spPr>
        <a:xfrm>
          <a:off x="5041900" y="1056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68580</xdr:rowOff>
    </xdr:from>
    <xdr:to>
      <xdr:col>6</xdr:col>
      <xdr:colOff>50800</xdr:colOff>
      <xdr:row>61</xdr:row>
      <xdr:rowOff>170180</xdr:rowOff>
    </xdr:to>
    <xdr:sp macro="" textlink="">
      <xdr:nvSpPr>
        <xdr:cNvPr id="151" name="円/楕円 150"/>
        <xdr:cNvSpPr/>
      </xdr:nvSpPr>
      <xdr:spPr>
        <a:xfrm>
          <a:off x="4064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154957</xdr:rowOff>
    </xdr:from>
    <xdr:ext cx="736600" cy="259045"/>
    <xdr:sp macro="" textlink="">
      <xdr:nvSpPr>
        <xdr:cNvPr id="152" name="テキスト ボックス 151"/>
        <xdr:cNvSpPr txBox="1"/>
      </xdr:nvSpPr>
      <xdr:spPr>
        <a:xfrm>
          <a:off x="3733800" y="1061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116840</xdr:rowOff>
    </xdr:from>
    <xdr:to>
      <xdr:col>4</xdr:col>
      <xdr:colOff>533400</xdr:colOff>
      <xdr:row>62</xdr:row>
      <xdr:rowOff>46990</xdr:rowOff>
    </xdr:to>
    <xdr:sp macro="" textlink="">
      <xdr:nvSpPr>
        <xdr:cNvPr id="153" name="円/楕円 152"/>
        <xdr:cNvSpPr/>
      </xdr:nvSpPr>
      <xdr:spPr>
        <a:xfrm>
          <a:off x="3175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31767</xdr:rowOff>
    </xdr:from>
    <xdr:ext cx="762000" cy="259045"/>
    <xdr:sp macro="" textlink="">
      <xdr:nvSpPr>
        <xdr:cNvPr id="154" name="テキスト ボックス 153"/>
        <xdr:cNvSpPr txBox="1"/>
      </xdr:nvSpPr>
      <xdr:spPr>
        <a:xfrm>
          <a:off x="28448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109474</xdr:rowOff>
    </xdr:from>
    <xdr:to>
      <xdr:col>3</xdr:col>
      <xdr:colOff>330200</xdr:colOff>
      <xdr:row>63</xdr:row>
      <xdr:rowOff>39624</xdr:rowOff>
    </xdr:to>
    <xdr:sp macro="" textlink="">
      <xdr:nvSpPr>
        <xdr:cNvPr id="155" name="円/楕円 154"/>
        <xdr:cNvSpPr/>
      </xdr:nvSpPr>
      <xdr:spPr>
        <a:xfrm>
          <a:off x="2286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24401</xdr:rowOff>
    </xdr:from>
    <xdr:ext cx="762000" cy="259045"/>
    <xdr:sp macro="" textlink="">
      <xdr:nvSpPr>
        <xdr:cNvPr id="156" name="テキスト ボックス 155"/>
        <xdr:cNvSpPr txBox="1"/>
      </xdr:nvSpPr>
      <xdr:spPr>
        <a:xfrm>
          <a:off x="1955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90170</xdr:rowOff>
    </xdr:from>
    <xdr:to>
      <xdr:col>2</xdr:col>
      <xdr:colOff>127000</xdr:colOff>
      <xdr:row>63</xdr:row>
      <xdr:rowOff>20320</xdr:rowOff>
    </xdr:to>
    <xdr:sp macro="" textlink="">
      <xdr:nvSpPr>
        <xdr:cNvPr id="157" name="円/楕円 156"/>
        <xdr:cNvSpPr/>
      </xdr:nvSpPr>
      <xdr:spPr>
        <a:xfrm>
          <a:off x="1397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5097</xdr:rowOff>
    </xdr:from>
    <xdr:ext cx="762000" cy="259045"/>
    <xdr:sp macro="" textlink="">
      <xdr:nvSpPr>
        <xdr:cNvPr id="158" name="テキスト ボックス 157"/>
        <xdr:cNvSpPr txBox="1"/>
      </xdr:nvSpPr>
      <xdr:spPr>
        <a:xfrm>
          <a:off x="1066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[115,030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前年度と比較して増加となっているが、類似団体平均と比較して、人口</a:t>
          </a:r>
          <a:r>
            <a:rPr kumimoji="1" lang="en-US" altLang="ja-JP" sz="1300">
              <a:latin typeface="ＭＳ Ｐゴシック"/>
            </a:rPr>
            <a:t>1</a:t>
          </a:r>
          <a:r>
            <a:rPr kumimoji="1" lang="ja-JP" altLang="en-US" sz="1300">
              <a:latin typeface="ＭＳ Ｐゴシック"/>
            </a:rPr>
            <a:t>人当たりの人件費・物件費等が低くなっているのは、人口</a:t>
          </a:r>
          <a:r>
            <a:rPr kumimoji="1" lang="en-US" altLang="ja-JP" sz="1300">
              <a:latin typeface="ＭＳ Ｐゴシック"/>
            </a:rPr>
            <a:t>1</a:t>
          </a:r>
          <a:r>
            <a:rPr kumimoji="1" lang="ja-JP" altLang="en-US" sz="1300">
              <a:latin typeface="ＭＳ Ｐゴシック"/>
            </a:rPr>
            <a:t>人当たりの職員数が類似団体平均と比較して少ないことが挙げられる。今後も引き続き行政コストの効率化や給与等の適正化に努めていく。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138860</xdr:rowOff>
    </xdr:from>
    <xdr:to>
      <xdr:col>7</xdr:col>
      <xdr:colOff>152400</xdr:colOff>
      <xdr:row>81</xdr:row>
      <xdr:rowOff>144523</xdr:rowOff>
    </xdr:to>
    <xdr:cxnSp macro="">
      <xdr:nvCxnSpPr>
        <xdr:cNvPr id="192" name="直線コネクタ 191"/>
        <xdr:cNvCxnSpPr/>
      </xdr:nvCxnSpPr>
      <xdr:spPr>
        <a:xfrm>
          <a:off x="4114800" y="14026310"/>
          <a:ext cx="838200" cy="5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129300</xdr:rowOff>
    </xdr:from>
    <xdr:ext cx="762000" cy="259045"/>
    <xdr:sp macro="" textlink="">
      <xdr:nvSpPr>
        <xdr:cNvPr id="193" name="人件費・物件費等の状況平均値テキスト"/>
        <xdr:cNvSpPr txBox="1"/>
      </xdr:nvSpPr>
      <xdr:spPr>
        <a:xfrm>
          <a:off x="5041900" y="14016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138860</xdr:rowOff>
    </xdr:from>
    <xdr:to>
      <xdr:col>6</xdr:col>
      <xdr:colOff>0</xdr:colOff>
      <xdr:row>81</xdr:row>
      <xdr:rowOff>139196</xdr:rowOff>
    </xdr:to>
    <xdr:cxnSp macro="">
      <xdr:nvCxnSpPr>
        <xdr:cNvPr id="195" name="直線コネクタ 194"/>
        <xdr:cNvCxnSpPr/>
      </xdr:nvCxnSpPr>
      <xdr:spPr>
        <a:xfrm flipV="1">
          <a:off x="3225800" y="14026310"/>
          <a:ext cx="889000" cy="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139196</xdr:rowOff>
    </xdr:from>
    <xdr:to>
      <xdr:col>4</xdr:col>
      <xdr:colOff>482600</xdr:colOff>
      <xdr:row>81</xdr:row>
      <xdr:rowOff>151667</xdr:rowOff>
    </xdr:to>
    <xdr:cxnSp macro="">
      <xdr:nvCxnSpPr>
        <xdr:cNvPr id="198" name="直線コネクタ 197"/>
        <xdr:cNvCxnSpPr/>
      </xdr:nvCxnSpPr>
      <xdr:spPr>
        <a:xfrm flipV="1">
          <a:off x="2336800" y="14026646"/>
          <a:ext cx="889000" cy="12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145844</xdr:rowOff>
    </xdr:from>
    <xdr:to>
      <xdr:col>3</xdr:col>
      <xdr:colOff>279400</xdr:colOff>
      <xdr:row>81</xdr:row>
      <xdr:rowOff>151667</xdr:rowOff>
    </xdr:to>
    <xdr:cxnSp macro="">
      <xdr:nvCxnSpPr>
        <xdr:cNvPr id="201" name="直線コネクタ 200"/>
        <xdr:cNvCxnSpPr/>
      </xdr:nvCxnSpPr>
      <xdr:spPr>
        <a:xfrm>
          <a:off x="1447800" y="14033294"/>
          <a:ext cx="889000" cy="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61035</xdr:rowOff>
    </xdr:from>
    <xdr:to>
      <xdr:col>2</xdr:col>
      <xdr:colOff>127000</xdr:colOff>
      <xdr:row>81</xdr:row>
      <xdr:rowOff>162635</xdr:rowOff>
    </xdr:to>
    <xdr:sp macro="" textlink="">
      <xdr:nvSpPr>
        <xdr:cNvPr id="204" name="フローチャート : 判断 203"/>
        <xdr:cNvSpPr/>
      </xdr:nvSpPr>
      <xdr:spPr>
        <a:xfrm>
          <a:off x="1397000" y="139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1362</xdr:rowOff>
    </xdr:from>
    <xdr:ext cx="762000" cy="259045"/>
    <xdr:sp macro="" textlink="">
      <xdr:nvSpPr>
        <xdr:cNvPr id="205" name="テキスト ボックス 204"/>
        <xdr:cNvSpPr txBox="1"/>
      </xdr:nvSpPr>
      <xdr:spPr>
        <a:xfrm>
          <a:off x="1066800" y="13717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93723</xdr:rowOff>
    </xdr:from>
    <xdr:to>
      <xdr:col>7</xdr:col>
      <xdr:colOff>203200</xdr:colOff>
      <xdr:row>82</xdr:row>
      <xdr:rowOff>23873</xdr:rowOff>
    </xdr:to>
    <xdr:sp macro="" textlink="">
      <xdr:nvSpPr>
        <xdr:cNvPr id="211" name="円/楕円 210"/>
        <xdr:cNvSpPr/>
      </xdr:nvSpPr>
      <xdr:spPr>
        <a:xfrm>
          <a:off x="4902200" y="13981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15000</xdr:rowOff>
    </xdr:from>
    <xdr:ext cx="762000" cy="259045"/>
    <xdr:sp macro="" textlink="">
      <xdr:nvSpPr>
        <xdr:cNvPr id="212" name="人件費・物件費等の状況該当値テキスト"/>
        <xdr:cNvSpPr txBox="1"/>
      </xdr:nvSpPr>
      <xdr:spPr>
        <a:xfrm>
          <a:off x="5041900" y="13902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115,030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88060</xdr:rowOff>
    </xdr:from>
    <xdr:to>
      <xdr:col>6</xdr:col>
      <xdr:colOff>50800</xdr:colOff>
      <xdr:row>82</xdr:row>
      <xdr:rowOff>18210</xdr:rowOff>
    </xdr:to>
    <xdr:sp macro="" textlink="">
      <xdr:nvSpPr>
        <xdr:cNvPr id="213" name="円/楕円 212"/>
        <xdr:cNvSpPr/>
      </xdr:nvSpPr>
      <xdr:spPr>
        <a:xfrm>
          <a:off x="4064000" y="1397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28387</xdr:rowOff>
    </xdr:from>
    <xdr:ext cx="736600" cy="259045"/>
    <xdr:sp macro="" textlink="">
      <xdr:nvSpPr>
        <xdr:cNvPr id="214" name="テキスト ボックス 213"/>
        <xdr:cNvSpPr txBox="1"/>
      </xdr:nvSpPr>
      <xdr:spPr>
        <a:xfrm>
          <a:off x="3733800" y="13744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112,214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88396</xdr:rowOff>
    </xdr:from>
    <xdr:to>
      <xdr:col>4</xdr:col>
      <xdr:colOff>533400</xdr:colOff>
      <xdr:row>82</xdr:row>
      <xdr:rowOff>18546</xdr:rowOff>
    </xdr:to>
    <xdr:sp macro="" textlink="">
      <xdr:nvSpPr>
        <xdr:cNvPr id="215" name="円/楕円 214"/>
        <xdr:cNvSpPr/>
      </xdr:nvSpPr>
      <xdr:spPr>
        <a:xfrm>
          <a:off x="3175000" y="1397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28723</xdr:rowOff>
    </xdr:from>
    <xdr:ext cx="762000" cy="259045"/>
    <xdr:sp macro="" textlink="">
      <xdr:nvSpPr>
        <xdr:cNvPr id="216" name="テキスト ボックス 215"/>
        <xdr:cNvSpPr txBox="1"/>
      </xdr:nvSpPr>
      <xdr:spPr>
        <a:xfrm>
          <a:off x="2844800" y="13744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112,381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100867</xdr:rowOff>
    </xdr:from>
    <xdr:to>
      <xdr:col>3</xdr:col>
      <xdr:colOff>330200</xdr:colOff>
      <xdr:row>82</xdr:row>
      <xdr:rowOff>31017</xdr:rowOff>
    </xdr:to>
    <xdr:sp macro="" textlink="">
      <xdr:nvSpPr>
        <xdr:cNvPr id="217" name="円/楕円 216"/>
        <xdr:cNvSpPr/>
      </xdr:nvSpPr>
      <xdr:spPr>
        <a:xfrm>
          <a:off x="2286000" y="1398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41194</xdr:rowOff>
    </xdr:from>
    <xdr:ext cx="762000" cy="259045"/>
    <xdr:sp macro="" textlink="">
      <xdr:nvSpPr>
        <xdr:cNvPr id="218" name="テキスト ボックス 217"/>
        <xdr:cNvSpPr txBox="1"/>
      </xdr:nvSpPr>
      <xdr:spPr>
        <a:xfrm>
          <a:off x="1955800" y="13757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118,583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95044</xdr:rowOff>
    </xdr:from>
    <xdr:to>
      <xdr:col>2</xdr:col>
      <xdr:colOff>127000</xdr:colOff>
      <xdr:row>82</xdr:row>
      <xdr:rowOff>25194</xdr:rowOff>
    </xdr:to>
    <xdr:sp macro="" textlink="">
      <xdr:nvSpPr>
        <xdr:cNvPr id="219" name="円/楕円 218"/>
        <xdr:cNvSpPr/>
      </xdr:nvSpPr>
      <xdr:spPr>
        <a:xfrm>
          <a:off x="1397000" y="13982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9971</xdr:rowOff>
    </xdr:from>
    <xdr:ext cx="762000" cy="259045"/>
    <xdr:sp macro="" textlink="">
      <xdr:nvSpPr>
        <xdr:cNvPr id="220" name="テキスト ボックス 219"/>
        <xdr:cNvSpPr txBox="1"/>
      </xdr:nvSpPr>
      <xdr:spPr>
        <a:xfrm>
          <a:off x="1066800" y="14068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ラスパイレス指数については、類似団体平均を</a:t>
          </a:r>
          <a:r>
            <a:rPr kumimoji="1" lang="en-US" altLang="ja-JP" sz="1300">
              <a:latin typeface="ＭＳ Ｐゴシック"/>
            </a:rPr>
            <a:t>5.6</a:t>
          </a:r>
          <a:r>
            <a:rPr kumimoji="1" lang="ja-JP" altLang="en-US" sz="1300">
              <a:latin typeface="ＭＳ Ｐゴシック"/>
            </a:rPr>
            <a:t>ポイント、全国市平均を</a:t>
          </a:r>
          <a:r>
            <a:rPr kumimoji="1" lang="en-US" altLang="ja-JP" sz="1300">
              <a:latin typeface="ＭＳ Ｐゴシック"/>
            </a:rPr>
            <a:t>5.0</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当市においては、平成</a:t>
          </a:r>
          <a:r>
            <a:rPr kumimoji="1" lang="en-US" altLang="ja-JP" sz="1300">
              <a:latin typeface="ＭＳ Ｐゴシック"/>
            </a:rPr>
            <a:t>19</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月に</a:t>
          </a:r>
          <a:r>
            <a:rPr kumimoji="1" lang="en-US" altLang="ja-JP" sz="1300">
              <a:latin typeface="ＭＳ Ｐゴシック"/>
            </a:rPr>
            <a:t>4</a:t>
          </a:r>
          <a:r>
            <a:rPr kumimoji="1" lang="ja-JP" altLang="en-US" sz="1300">
              <a:latin typeface="ＭＳ Ｐゴシック"/>
            </a:rPr>
            <a:t>分割表（東京都準拠）へ移行し平成</a:t>
          </a:r>
          <a:r>
            <a:rPr kumimoji="1" lang="en-US" altLang="ja-JP" sz="1300">
              <a:latin typeface="ＭＳ Ｐゴシック"/>
            </a:rPr>
            <a:t>22</a:t>
          </a:r>
          <a:r>
            <a:rPr kumimoji="1" lang="ja-JP" altLang="en-US" sz="1300">
              <a:latin typeface="ＭＳ Ｐゴシック"/>
            </a:rPr>
            <a:t>年度中に給与構造改革を完成させた。人事考課を反映した成績昇給制度の実施により、職務・職責に応じた給与の適正化に一層努めていく。</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17780</xdr:rowOff>
    </xdr:from>
    <xdr:to>
      <xdr:col>24</xdr:col>
      <xdr:colOff>558800</xdr:colOff>
      <xdr:row>86</xdr:row>
      <xdr:rowOff>143827</xdr:rowOff>
    </xdr:to>
    <xdr:cxnSp macro="">
      <xdr:nvCxnSpPr>
        <xdr:cNvPr id="245" name="直線コネクタ 244"/>
        <xdr:cNvCxnSpPr/>
      </xdr:nvCxnSpPr>
      <xdr:spPr>
        <a:xfrm flipV="1">
          <a:off x="17018000" y="13905230"/>
          <a:ext cx="0" cy="9832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115904</xdr:rowOff>
    </xdr:from>
    <xdr:ext cx="762000" cy="259045"/>
    <xdr:sp macro="" textlink="">
      <xdr:nvSpPr>
        <xdr:cNvPr id="246" name="給与水準   （国との比較）最小値テキスト"/>
        <xdr:cNvSpPr txBox="1"/>
      </xdr:nvSpPr>
      <xdr:spPr>
        <a:xfrm>
          <a:off x="17106900" y="1486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86</xdr:row>
      <xdr:rowOff>143827</xdr:rowOff>
    </xdr:from>
    <xdr:to>
      <xdr:col>24</xdr:col>
      <xdr:colOff>647700</xdr:colOff>
      <xdr:row>86</xdr:row>
      <xdr:rowOff>143827</xdr:rowOff>
    </xdr:to>
    <xdr:cxnSp macro="">
      <xdr:nvCxnSpPr>
        <xdr:cNvPr id="247" name="直線コネクタ 246"/>
        <xdr:cNvCxnSpPr/>
      </xdr:nvCxnSpPr>
      <xdr:spPr>
        <a:xfrm>
          <a:off x="16929100" y="14888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104157</xdr:rowOff>
    </xdr:from>
    <xdr:ext cx="762000" cy="259045"/>
    <xdr:sp macro="" textlink="">
      <xdr:nvSpPr>
        <xdr:cNvPr id="248" name="給与水準   （国との比較）最大値テキスト"/>
        <xdr:cNvSpPr txBox="1"/>
      </xdr:nvSpPr>
      <xdr:spPr>
        <a:xfrm>
          <a:off x="17106900" y="136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17780</xdr:rowOff>
    </xdr:from>
    <xdr:to>
      <xdr:col>24</xdr:col>
      <xdr:colOff>647700</xdr:colOff>
      <xdr:row>81</xdr:row>
      <xdr:rowOff>17780</xdr:rowOff>
    </xdr:to>
    <xdr:cxnSp macro="">
      <xdr:nvCxnSpPr>
        <xdr:cNvPr id="249" name="直線コネクタ 248"/>
        <xdr:cNvCxnSpPr/>
      </xdr:nvCxnSpPr>
      <xdr:spPr>
        <a:xfrm>
          <a:off x="16929100" y="1390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59373</xdr:rowOff>
    </xdr:from>
    <xdr:to>
      <xdr:col>24</xdr:col>
      <xdr:colOff>558800</xdr:colOff>
      <xdr:row>86</xdr:row>
      <xdr:rowOff>83502</xdr:rowOff>
    </xdr:to>
    <xdr:cxnSp macro="">
      <xdr:nvCxnSpPr>
        <xdr:cNvPr id="250" name="直線コネクタ 249"/>
        <xdr:cNvCxnSpPr/>
      </xdr:nvCxnSpPr>
      <xdr:spPr>
        <a:xfrm>
          <a:off x="16179800" y="14804073"/>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1"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2" name="フローチャート : 判断 251"/>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59373</xdr:rowOff>
    </xdr:from>
    <xdr:to>
      <xdr:col>23</xdr:col>
      <xdr:colOff>406400</xdr:colOff>
      <xdr:row>89</xdr:row>
      <xdr:rowOff>27623</xdr:rowOff>
    </xdr:to>
    <xdr:cxnSp macro="">
      <xdr:nvCxnSpPr>
        <xdr:cNvPr id="253" name="直線コネクタ 252"/>
        <xdr:cNvCxnSpPr/>
      </xdr:nvCxnSpPr>
      <xdr:spPr>
        <a:xfrm flipV="1">
          <a:off x="15290800" y="14804073"/>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37782</xdr:rowOff>
    </xdr:from>
    <xdr:to>
      <xdr:col>23</xdr:col>
      <xdr:colOff>457200</xdr:colOff>
      <xdr:row>84</xdr:row>
      <xdr:rowOff>139382</xdr:rowOff>
    </xdr:to>
    <xdr:sp macro="" textlink="">
      <xdr:nvSpPr>
        <xdr:cNvPr id="254" name="フローチャート : 判断 253"/>
        <xdr:cNvSpPr/>
      </xdr:nvSpPr>
      <xdr:spPr>
        <a:xfrm>
          <a:off x="161290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149559</xdr:rowOff>
    </xdr:from>
    <xdr:ext cx="736600" cy="259045"/>
    <xdr:sp macro="" textlink="">
      <xdr:nvSpPr>
        <xdr:cNvPr id="255" name="テキスト ボックス 254"/>
        <xdr:cNvSpPr txBox="1"/>
      </xdr:nvSpPr>
      <xdr:spPr>
        <a:xfrm>
          <a:off x="15798800" y="14208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89</xdr:row>
      <xdr:rowOff>27623</xdr:rowOff>
    </xdr:to>
    <xdr:cxnSp macro="">
      <xdr:nvCxnSpPr>
        <xdr:cNvPr id="256" name="直線コネクタ 255"/>
        <xdr:cNvCxnSpPr/>
      </xdr:nvCxnSpPr>
      <xdr:spPr>
        <a:xfrm>
          <a:off x="14401800" y="15184120"/>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57" name="フローチャート : 判断 256"/>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58" name="テキスト ボックス 257"/>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88</xdr:row>
      <xdr:rowOff>96520</xdr:rowOff>
    </xdr:to>
    <xdr:cxnSp macro="">
      <xdr:nvCxnSpPr>
        <xdr:cNvPr id="259" name="直線コネクタ 258"/>
        <xdr:cNvCxnSpPr/>
      </xdr:nvCxnSpPr>
      <xdr:spPr>
        <a:xfrm>
          <a:off x="13512800" y="14677389"/>
          <a:ext cx="889000" cy="506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0" name="フローチャート : 判断 259"/>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1" name="テキスト ボックス 260"/>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86043</xdr:rowOff>
    </xdr:from>
    <xdr:to>
      <xdr:col>19</xdr:col>
      <xdr:colOff>533400</xdr:colOff>
      <xdr:row>85</xdr:row>
      <xdr:rowOff>16193</xdr:rowOff>
    </xdr:to>
    <xdr:sp macro="" textlink="">
      <xdr:nvSpPr>
        <xdr:cNvPr id="262" name="フローチャート : 判断 261"/>
        <xdr:cNvSpPr/>
      </xdr:nvSpPr>
      <xdr:spPr>
        <a:xfrm>
          <a:off x="134620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26370</xdr:rowOff>
    </xdr:from>
    <xdr:ext cx="762000" cy="259045"/>
    <xdr:sp macro="" textlink="">
      <xdr:nvSpPr>
        <xdr:cNvPr id="263" name="テキスト ボックス 262"/>
        <xdr:cNvSpPr txBox="1"/>
      </xdr:nvSpPr>
      <xdr:spPr>
        <a:xfrm>
          <a:off x="13131800" y="1425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32702</xdr:rowOff>
    </xdr:from>
    <xdr:to>
      <xdr:col>24</xdr:col>
      <xdr:colOff>609600</xdr:colOff>
      <xdr:row>86</xdr:row>
      <xdr:rowOff>134302</xdr:rowOff>
    </xdr:to>
    <xdr:sp macro="" textlink="">
      <xdr:nvSpPr>
        <xdr:cNvPr id="269" name="円/楕円 268"/>
        <xdr:cNvSpPr/>
      </xdr:nvSpPr>
      <xdr:spPr>
        <a:xfrm>
          <a:off x="16967200" y="14777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100029</xdr:rowOff>
    </xdr:from>
    <xdr:ext cx="762000" cy="259045"/>
    <xdr:sp macro="" textlink="">
      <xdr:nvSpPr>
        <xdr:cNvPr id="270" name="給与水準   （国との比較）該当値テキスト"/>
        <xdr:cNvSpPr txBox="1"/>
      </xdr:nvSpPr>
      <xdr:spPr>
        <a:xfrm>
          <a:off x="17106900" y="14673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8573</xdr:rowOff>
    </xdr:from>
    <xdr:to>
      <xdr:col>23</xdr:col>
      <xdr:colOff>457200</xdr:colOff>
      <xdr:row>86</xdr:row>
      <xdr:rowOff>110173</xdr:rowOff>
    </xdr:to>
    <xdr:sp macro="" textlink="">
      <xdr:nvSpPr>
        <xdr:cNvPr id="271" name="円/楕円 270"/>
        <xdr:cNvSpPr/>
      </xdr:nvSpPr>
      <xdr:spPr>
        <a:xfrm>
          <a:off x="16129000" y="1475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94950</xdr:rowOff>
    </xdr:from>
    <xdr:ext cx="736600" cy="259045"/>
    <xdr:sp macro="" textlink="">
      <xdr:nvSpPr>
        <xdr:cNvPr id="272" name="テキスト ボックス 271"/>
        <xdr:cNvSpPr txBox="1"/>
      </xdr:nvSpPr>
      <xdr:spPr>
        <a:xfrm>
          <a:off x="15798800" y="14839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148273</xdr:rowOff>
    </xdr:from>
    <xdr:to>
      <xdr:col>22</xdr:col>
      <xdr:colOff>254000</xdr:colOff>
      <xdr:row>89</xdr:row>
      <xdr:rowOff>78423</xdr:rowOff>
    </xdr:to>
    <xdr:sp macro="" textlink="">
      <xdr:nvSpPr>
        <xdr:cNvPr id="273" name="円/楕円 272"/>
        <xdr:cNvSpPr/>
      </xdr:nvSpPr>
      <xdr:spPr>
        <a:xfrm>
          <a:off x="15240000" y="15235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63200</xdr:rowOff>
    </xdr:from>
    <xdr:ext cx="762000" cy="259045"/>
    <xdr:sp macro="" textlink="">
      <xdr:nvSpPr>
        <xdr:cNvPr id="274" name="テキスト ボックス 273"/>
        <xdr:cNvSpPr txBox="1"/>
      </xdr:nvSpPr>
      <xdr:spPr>
        <a:xfrm>
          <a:off x="14909800" y="1532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45720</xdr:rowOff>
    </xdr:from>
    <xdr:to>
      <xdr:col>21</xdr:col>
      <xdr:colOff>50800</xdr:colOff>
      <xdr:row>88</xdr:row>
      <xdr:rowOff>147320</xdr:rowOff>
    </xdr:to>
    <xdr:sp macro="" textlink="">
      <xdr:nvSpPr>
        <xdr:cNvPr id="275" name="円/楕円 274"/>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132097</xdr:rowOff>
    </xdr:from>
    <xdr:ext cx="762000" cy="259045"/>
    <xdr:sp macro="" textlink="">
      <xdr:nvSpPr>
        <xdr:cNvPr id="276" name="テキスト ボックス 275"/>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77" name="円/楕円 276"/>
        <xdr:cNvSpPr/>
      </xdr:nvSpPr>
      <xdr:spPr>
        <a:xfrm>
          <a:off x="13462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139716</xdr:rowOff>
    </xdr:from>
    <xdr:ext cx="762000" cy="259045"/>
    <xdr:sp macro="" textlink="">
      <xdr:nvSpPr>
        <xdr:cNvPr id="278" name="テキスト ボックス 277"/>
        <xdr:cNvSpPr txBox="1"/>
      </xdr:nvSpPr>
      <xdr:spPr>
        <a:xfrm>
          <a:off x="13131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第５次行政改革大綱では、平成</a:t>
          </a:r>
          <a:r>
            <a:rPr kumimoji="1" lang="en-US" altLang="ja-JP" sz="1300">
              <a:latin typeface="ＭＳ Ｐゴシック"/>
            </a:rPr>
            <a:t>26</a:t>
          </a:r>
          <a:r>
            <a:rPr kumimoji="1" lang="ja-JP" altLang="en-US" sz="1300">
              <a:latin typeface="ＭＳ Ｐゴシック"/>
            </a:rPr>
            <a:t>年度における職員数を</a:t>
          </a:r>
          <a:r>
            <a:rPr kumimoji="1" lang="en-US" altLang="ja-JP" sz="1300">
              <a:latin typeface="ＭＳ Ｐゴシック"/>
            </a:rPr>
            <a:t>370</a:t>
          </a:r>
          <a:r>
            <a:rPr kumimoji="1" lang="ja-JP" altLang="en-US" sz="1300">
              <a:latin typeface="ＭＳ Ｐゴシック"/>
            </a:rPr>
            <a:t>人以内としている。</a:t>
          </a:r>
          <a:endParaRPr kumimoji="1" lang="en-US" altLang="ja-JP" sz="1300">
            <a:latin typeface="ＭＳ Ｐゴシック"/>
          </a:endParaRPr>
        </a:p>
        <a:p>
          <a:r>
            <a:rPr lang="ja-JP" altLang="ja-JP" sz="1300">
              <a:solidFill>
                <a:schemeClr val="dk1"/>
              </a:solidFill>
              <a:effectLst/>
              <a:latin typeface="+mn-ea"/>
              <a:ea typeface="+mn-ea"/>
              <a:cs typeface="+mn-cs"/>
            </a:rPr>
            <a:t>正規職員の人数が最も多かった平成</a:t>
          </a:r>
          <a:r>
            <a:rPr lang="en-US" altLang="ja-JP" sz="1300">
              <a:solidFill>
                <a:schemeClr val="dk1"/>
              </a:solidFill>
              <a:effectLst/>
              <a:latin typeface="+mn-ea"/>
              <a:ea typeface="+mn-ea"/>
              <a:cs typeface="+mn-cs"/>
            </a:rPr>
            <a:t>11</a:t>
          </a:r>
          <a:r>
            <a:rPr lang="ja-JP" altLang="ja-JP" sz="1300">
              <a:solidFill>
                <a:schemeClr val="dk1"/>
              </a:solidFill>
              <a:effectLst/>
              <a:latin typeface="+mn-ea"/>
              <a:ea typeface="+mn-ea"/>
              <a:cs typeface="+mn-cs"/>
            </a:rPr>
            <a:t>年</a:t>
          </a:r>
          <a:r>
            <a:rPr lang="en-US" altLang="ja-JP" sz="1300">
              <a:solidFill>
                <a:schemeClr val="dk1"/>
              </a:solidFill>
              <a:effectLst/>
              <a:latin typeface="+mn-ea"/>
              <a:ea typeface="+mn-ea"/>
              <a:cs typeface="+mn-cs"/>
            </a:rPr>
            <a:t>4</a:t>
          </a:r>
          <a:r>
            <a:rPr lang="ja-JP" altLang="ja-JP" sz="1300">
              <a:solidFill>
                <a:schemeClr val="dk1"/>
              </a:solidFill>
              <a:effectLst/>
              <a:latin typeface="+mn-ea"/>
              <a:ea typeface="+mn-ea"/>
              <a:cs typeface="+mn-cs"/>
            </a:rPr>
            <a:t>月の</a:t>
          </a:r>
          <a:r>
            <a:rPr lang="en-US" altLang="ja-JP" sz="1300">
              <a:solidFill>
                <a:schemeClr val="dk1"/>
              </a:solidFill>
              <a:effectLst/>
              <a:latin typeface="+mn-ea"/>
              <a:ea typeface="+mn-ea"/>
              <a:cs typeface="+mn-cs"/>
            </a:rPr>
            <a:t>463</a:t>
          </a:r>
          <a:r>
            <a:rPr lang="ja-JP" altLang="ja-JP" sz="1300">
              <a:solidFill>
                <a:schemeClr val="dk1"/>
              </a:solidFill>
              <a:effectLst/>
              <a:latin typeface="+mn-ea"/>
              <a:ea typeface="+mn-ea"/>
              <a:cs typeface="+mn-cs"/>
            </a:rPr>
            <a:t>人と比較し、平成</a:t>
          </a:r>
          <a:r>
            <a:rPr lang="en-US" altLang="ja-JP" sz="1300">
              <a:solidFill>
                <a:schemeClr val="dk1"/>
              </a:solidFill>
              <a:effectLst/>
              <a:latin typeface="+mn-ea"/>
              <a:ea typeface="+mn-ea"/>
              <a:cs typeface="+mn-cs"/>
            </a:rPr>
            <a:t>26</a:t>
          </a:r>
          <a:r>
            <a:rPr lang="ja-JP" altLang="ja-JP" sz="1300">
              <a:solidFill>
                <a:schemeClr val="dk1"/>
              </a:solidFill>
              <a:effectLst/>
              <a:latin typeface="+mn-ea"/>
              <a:ea typeface="+mn-ea"/>
              <a:cs typeface="+mn-cs"/>
            </a:rPr>
            <a:t>年</a:t>
          </a:r>
          <a:r>
            <a:rPr lang="en-US" altLang="ja-JP" sz="1300">
              <a:solidFill>
                <a:schemeClr val="dk1"/>
              </a:solidFill>
              <a:effectLst/>
              <a:latin typeface="+mn-ea"/>
              <a:ea typeface="+mn-ea"/>
              <a:cs typeface="+mn-cs"/>
            </a:rPr>
            <a:t>4</a:t>
          </a:r>
          <a:r>
            <a:rPr lang="ja-JP" altLang="ja-JP" sz="1300">
              <a:solidFill>
                <a:schemeClr val="dk1"/>
              </a:solidFill>
              <a:effectLst/>
              <a:latin typeface="+mn-ea"/>
              <a:ea typeface="+mn-ea"/>
              <a:cs typeface="+mn-cs"/>
            </a:rPr>
            <a:t>月には</a:t>
          </a:r>
          <a:r>
            <a:rPr lang="en-US" altLang="ja-JP" sz="1300" b="1">
              <a:solidFill>
                <a:srgbClr val="FF0000"/>
              </a:solidFill>
              <a:effectLst/>
              <a:latin typeface="+mn-ea"/>
              <a:ea typeface="+mn-ea"/>
              <a:cs typeface="+mn-cs"/>
            </a:rPr>
            <a:t>93</a:t>
          </a:r>
          <a:r>
            <a:rPr lang="ja-JP" altLang="ja-JP" sz="1300">
              <a:solidFill>
                <a:schemeClr val="dk1"/>
              </a:solidFill>
              <a:effectLst/>
              <a:latin typeface="+mn-ea"/>
              <a:ea typeface="+mn-ea"/>
              <a:cs typeface="+mn-cs"/>
            </a:rPr>
            <a:t>人減の</a:t>
          </a:r>
          <a:r>
            <a:rPr lang="en-US" altLang="ja-JP" sz="1300">
              <a:solidFill>
                <a:schemeClr val="dk1"/>
              </a:solidFill>
              <a:effectLst/>
              <a:latin typeface="+mn-ea"/>
              <a:ea typeface="+mn-ea"/>
              <a:cs typeface="+mn-cs"/>
            </a:rPr>
            <a:t>370</a:t>
          </a:r>
          <a:r>
            <a:rPr lang="ja-JP" altLang="ja-JP" sz="1300">
              <a:solidFill>
                <a:schemeClr val="dk1"/>
              </a:solidFill>
              <a:effectLst/>
              <a:latin typeface="+mn-ea"/>
              <a:ea typeface="+mn-ea"/>
              <a:cs typeface="+mn-cs"/>
            </a:rPr>
            <a:t>人</a:t>
          </a:r>
          <a:r>
            <a:rPr lang="ja-JP" altLang="en-US" sz="1300">
              <a:solidFill>
                <a:schemeClr val="dk1"/>
              </a:solidFill>
              <a:effectLst/>
              <a:latin typeface="+mn-ea"/>
              <a:ea typeface="+mn-ea"/>
              <a:cs typeface="+mn-cs"/>
            </a:rPr>
            <a:t>とし、行政改革に努めていることなどから、類似団体の平均を下回っている。</a:t>
          </a:r>
          <a:r>
            <a:rPr kumimoji="1" lang="ja-JP" altLang="en-US" sz="1300">
              <a:solidFill>
                <a:schemeClr val="dk1"/>
              </a:solidFill>
              <a:effectLst/>
              <a:latin typeface="+mn-ea"/>
              <a:ea typeface="+mn-ea"/>
              <a:cs typeface="+mn-cs"/>
            </a:rPr>
            <a:t>今後も事務事業の見直しや外部委託の推進を図り、定員管理の適正化に努めていく。</a:t>
          </a:r>
          <a:endParaRPr kumimoji="1" lang="ja-JP" altLang="en-US" sz="1300">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0" name="直線コネクタ 309"/>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1"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2" name="直線コネクタ 311"/>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3"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4" name="直線コネクタ 313"/>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129056</xdr:rowOff>
    </xdr:from>
    <xdr:to>
      <xdr:col>24</xdr:col>
      <xdr:colOff>558800</xdr:colOff>
      <xdr:row>59</xdr:row>
      <xdr:rowOff>132504</xdr:rowOff>
    </xdr:to>
    <xdr:cxnSp macro="">
      <xdr:nvCxnSpPr>
        <xdr:cNvPr id="315" name="直線コネクタ 314"/>
        <xdr:cNvCxnSpPr/>
      </xdr:nvCxnSpPr>
      <xdr:spPr>
        <a:xfrm>
          <a:off x="16179800" y="10244606"/>
          <a:ext cx="8382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16"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17" name="フローチャート : 判断 316"/>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129056</xdr:rowOff>
    </xdr:from>
    <xdr:to>
      <xdr:col>23</xdr:col>
      <xdr:colOff>406400</xdr:colOff>
      <xdr:row>59</xdr:row>
      <xdr:rowOff>134801</xdr:rowOff>
    </xdr:to>
    <xdr:cxnSp macro="">
      <xdr:nvCxnSpPr>
        <xdr:cNvPr id="318" name="直線コネクタ 317"/>
        <xdr:cNvCxnSpPr/>
      </xdr:nvCxnSpPr>
      <xdr:spPr>
        <a:xfrm flipV="1">
          <a:off x="15290800" y="10244606"/>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19" name="フローチャート : 判断 318"/>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0" name="テキスト ボックス 319"/>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134801</xdr:rowOff>
    </xdr:from>
    <xdr:to>
      <xdr:col>22</xdr:col>
      <xdr:colOff>203200</xdr:colOff>
      <xdr:row>59</xdr:row>
      <xdr:rowOff>165826</xdr:rowOff>
    </xdr:to>
    <xdr:cxnSp macro="">
      <xdr:nvCxnSpPr>
        <xdr:cNvPr id="321" name="直線コネクタ 320"/>
        <xdr:cNvCxnSpPr/>
      </xdr:nvCxnSpPr>
      <xdr:spPr>
        <a:xfrm flipV="1">
          <a:off x="14401800" y="1025035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2" name="フローチャート : 判断 321"/>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3" name="テキスト ボックス 322"/>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152037</xdr:rowOff>
    </xdr:from>
    <xdr:to>
      <xdr:col>21</xdr:col>
      <xdr:colOff>0</xdr:colOff>
      <xdr:row>59</xdr:row>
      <xdr:rowOff>165826</xdr:rowOff>
    </xdr:to>
    <xdr:cxnSp macro="">
      <xdr:nvCxnSpPr>
        <xdr:cNvPr id="324" name="直線コネクタ 323"/>
        <xdr:cNvCxnSpPr/>
      </xdr:nvCxnSpPr>
      <xdr:spPr>
        <a:xfrm>
          <a:off x="13512800" y="10267587"/>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5" name="フローチャート : 判断 324"/>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26" name="テキスト ボックス 325"/>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112728</xdr:rowOff>
    </xdr:from>
    <xdr:to>
      <xdr:col>19</xdr:col>
      <xdr:colOff>533400</xdr:colOff>
      <xdr:row>60</xdr:row>
      <xdr:rowOff>42878</xdr:rowOff>
    </xdr:to>
    <xdr:sp macro="" textlink="">
      <xdr:nvSpPr>
        <xdr:cNvPr id="327" name="フローチャート : 判断 326"/>
        <xdr:cNvSpPr/>
      </xdr:nvSpPr>
      <xdr:spPr>
        <a:xfrm>
          <a:off x="13462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27655</xdr:rowOff>
    </xdr:from>
    <xdr:ext cx="762000" cy="259045"/>
    <xdr:sp macro="" textlink="">
      <xdr:nvSpPr>
        <xdr:cNvPr id="328" name="テキスト ボックス 327"/>
        <xdr:cNvSpPr txBox="1"/>
      </xdr:nvSpPr>
      <xdr:spPr>
        <a:xfrm>
          <a:off x="13131800" y="1031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81704</xdr:rowOff>
    </xdr:from>
    <xdr:to>
      <xdr:col>24</xdr:col>
      <xdr:colOff>609600</xdr:colOff>
      <xdr:row>60</xdr:row>
      <xdr:rowOff>11854</xdr:rowOff>
    </xdr:to>
    <xdr:sp macro="" textlink="">
      <xdr:nvSpPr>
        <xdr:cNvPr id="334" name="円/楕円 333"/>
        <xdr:cNvSpPr/>
      </xdr:nvSpPr>
      <xdr:spPr>
        <a:xfrm>
          <a:off x="169672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98231</xdr:rowOff>
    </xdr:from>
    <xdr:ext cx="762000" cy="259045"/>
    <xdr:sp macro="" textlink="">
      <xdr:nvSpPr>
        <xdr:cNvPr id="335" name="定員管理の状況該当値テキスト"/>
        <xdr:cNvSpPr txBox="1"/>
      </xdr:nvSpPr>
      <xdr:spPr>
        <a:xfrm>
          <a:off x="17106900" y="1004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78256</xdr:rowOff>
    </xdr:from>
    <xdr:to>
      <xdr:col>23</xdr:col>
      <xdr:colOff>457200</xdr:colOff>
      <xdr:row>60</xdr:row>
      <xdr:rowOff>8406</xdr:rowOff>
    </xdr:to>
    <xdr:sp macro="" textlink="">
      <xdr:nvSpPr>
        <xdr:cNvPr id="336" name="円/楕円 335"/>
        <xdr:cNvSpPr/>
      </xdr:nvSpPr>
      <xdr:spPr>
        <a:xfrm>
          <a:off x="16129000" y="101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18583</xdr:rowOff>
    </xdr:from>
    <xdr:ext cx="736600" cy="259045"/>
    <xdr:sp macro="" textlink="">
      <xdr:nvSpPr>
        <xdr:cNvPr id="337" name="テキスト ボックス 336"/>
        <xdr:cNvSpPr txBox="1"/>
      </xdr:nvSpPr>
      <xdr:spPr>
        <a:xfrm>
          <a:off x="15798800" y="996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84001</xdr:rowOff>
    </xdr:from>
    <xdr:to>
      <xdr:col>22</xdr:col>
      <xdr:colOff>254000</xdr:colOff>
      <xdr:row>60</xdr:row>
      <xdr:rowOff>14151</xdr:rowOff>
    </xdr:to>
    <xdr:sp macro="" textlink="">
      <xdr:nvSpPr>
        <xdr:cNvPr id="338" name="円/楕円 337"/>
        <xdr:cNvSpPr/>
      </xdr:nvSpPr>
      <xdr:spPr>
        <a:xfrm>
          <a:off x="15240000" y="101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24328</xdr:rowOff>
    </xdr:from>
    <xdr:ext cx="762000" cy="259045"/>
    <xdr:sp macro="" textlink="">
      <xdr:nvSpPr>
        <xdr:cNvPr id="339" name="テキスト ボックス 338"/>
        <xdr:cNvSpPr txBox="1"/>
      </xdr:nvSpPr>
      <xdr:spPr>
        <a:xfrm>
          <a:off x="14909800" y="9968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115026</xdr:rowOff>
    </xdr:from>
    <xdr:to>
      <xdr:col>21</xdr:col>
      <xdr:colOff>50800</xdr:colOff>
      <xdr:row>60</xdr:row>
      <xdr:rowOff>45176</xdr:rowOff>
    </xdr:to>
    <xdr:sp macro="" textlink="">
      <xdr:nvSpPr>
        <xdr:cNvPr id="340" name="円/楕円 339"/>
        <xdr:cNvSpPr/>
      </xdr:nvSpPr>
      <xdr:spPr>
        <a:xfrm>
          <a:off x="14351000" y="1023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55353</xdr:rowOff>
    </xdr:from>
    <xdr:ext cx="762000" cy="259045"/>
    <xdr:sp macro="" textlink="">
      <xdr:nvSpPr>
        <xdr:cNvPr id="341" name="テキスト ボックス 340"/>
        <xdr:cNvSpPr txBox="1"/>
      </xdr:nvSpPr>
      <xdr:spPr>
        <a:xfrm>
          <a:off x="14020800" y="999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101237</xdr:rowOff>
    </xdr:from>
    <xdr:to>
      <xdr:col>19</xdr:col>
      <xdr:colOff>533400</xdr:colOff>
      <xdr:row>60</xdr:row>
      <xdr:rowOff>31387</xdr:rowOff>
    </xdr:to>
    <xdr:sp macro="" textlink="">
      <xdr:nvSpPr>
        <xdr:cNvPr id="342" name="円/楕円 341"/>
        <xdr:cNvSpPr/>
      </xdr:nvSpPr>
      <xdr:spPr>
        <a:xfrm>
          <a:off x="13462000" y="1021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41564</xdr:rowOff>
    </xdr:from>
    <xdr:ext cx="762000" cy="259045"/>
    <xdr:sp macro="" textlink="">
      <xdr:nvSpPr>
        <xdr:cNvPr id="343" name="テキスト ボックス 342"/>
        <xdr:cNvSpPr txBox="1"/>
      </xdr:nvSpPr>
      <xdr:spPr>
        <a:xfrm>
          <a:off x="13131800" y="998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0.6%]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前年度と比較して</a:t>
          </a:r>
          <a:r>
            <a:rPr kumimoji="1" lang="en-US" altLang="ja-JP" sz="1300">
              <a:latin typeface="ＭＳ Ｐゴシック"/>
            </a:rPr>
            <a:t>1.1</a:t>
          </a:r>
          <a:r>
            <a:rPr kumimoji="1" lang="ja-JP" altLang="en-US" sz="1300">
              <a:latin typeface="ＭＳ Ｐゴシック"/>
            </a:rPr>
            <a:t>ポイント減少している。起債を極力抑制した財政運営により、類似団体内で上位に位置しており、今後も臨時財政対策債を可能な限り圧縮し、地方債残高の減少に取り組んでいく。</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68" name="直線コネクタ 367"/>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69"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0" name="直線コネクタ 369"/>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1"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2" name="直線コネクタ 371"/>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1905</xdr:rowOff>
    </xdr:from>
    <xdr:to>
      <xdr:col>24</xdr:col>
      <xdr:colOff>558800</xdr:colOff>
      <xdr:row>37</xdr:row>
      <xdr:rowOff>68263</xdr:rowOff>
    </xdr:to>
    <xdr:cxnSp macro="">
      <xdr:nvCxnSpPr>
        <xdr:cNvPr id="373" name="直線コネクタ 372"/>
        <xdr:cNvCxnSpPr/>
      </xdr:nvCxnSpPr>
      <xdr:spPr>
        <a:xfrm flipV="1">
          <a:off x="16179800" y="6345555"/>
          <a:ext cx="8382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74"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5" name="フローチャート : 判断 374"/>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68263</xdr:rowOff>
    </xdr:from>
    <xdr:to>
      <xdr:col>23</xdr:col>
      <xdr:colOff>406400</xdr:colOff>
      <xdr:row>37</xdr:row>
      <xdr:rowOff>128588</xdr:rowOff>
    </xdr:to>
    <xdr:cxnSp macro="">
      <xdr:nvCxnSpPr>
        <xdr:cNvPr id="376" name="直線コネクタ 375"/>
        <xdr:cNvCxnSpPr/>
      </xdr:nvCxnSpPr>
      <xdr:spPr>
        <a:xfrm flipV="1">
          <a:off x="15290800" y="641191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7" name="フローチャート : 判断 376"/>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78" name="テキスト ボックス 377"/>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128588</xdr:rowOff>
    </xdr:from>
    <xdr:to>
      <xdr:col>22</xdr:col>
      <xdr:colOff>203200</xdr:colOff>
      <xdr:row>38</xdr:row>
      <xdr:rowOff>11430</xdr:rowOff>
    </xdr:to>
    <xdr:cxnSp macro="">
      <xdr:nvCxnSpPr>
        <xdr:cNvPr id="379" name="直線コネクタ 378"/>
        <xdr:cNvCxnSpPr/>
      </xdr:nvCxnSpPr>
      <xdr:spPr>
        <a:xfrm flipV="1">
          <a:off x="14401800" y="647223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0" name="フローチャート : 判断 379"/>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9224</xdr:rowOff>
    </xdr:from>
    <xdr:ext cx="762000" cy="259045"/>
    <xdr:sp macro="" textlink="">
      <xdr:nvSpPr>
        <xdr:cNvPr id="381" name="テキスト ボックス 380"/>
        <xdr:cNvSpPr txBox="1"/>
      </xdr:nvSpPr>
      <xdr:spPr>
        <a:xfrm>
          <a:off x="14909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11430</xdr:rowOff>
    </xdr:from>
    <xdr:to>
      <xdr:col>21</xdr:col>
      <xdr:colOff>0</xdr:colOff>
      <xdr:row>38</xdr:row>
      <xdr:rowOff>17463</xdr:rowOff>
    </xdr:to>
    <xdr:cxnSp macro="">
      <xdr:nvCxnSpPr>
        <xdr:cNvPr id="382" name="直線コネクタ 381"/>
        <xdr:cNvCxnSpPr/>
      </xdr:nvCxnSpPr>
      <xdr:spPr>
        <a:xfrm flipV="1">
          <a:off x="13512800" y="652653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3" name="フローチャート : 判断 382"/>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57484</xdr:rowOff>
    </xdr:from>
    <xdr:ext cx="762000" cy="259045"/>
    <xdr:sp macro="" textlink="">
      <xdr:nvSpPr>
        <xdr:cNvPr id="384" name="テキスト ボックス 383"/>
        <xdr:cNvSpPr txBox="1"/>
      </xdr:nvSpPr>
      <xdr:spPr>
        <a:xfrm>
          <a:off x="14020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46038</xdr:rowOff>
    </xdr:from>
    <xdr:to>
      <xdr:col>19</xdr:col>
      <xdr:colOff>533400</xdr:colOff>
      <xdr:row>40</xdr:row>
      <xdr:rowOff>147638</xdr:rowOff>
    </xdr:to>
    <xdr:sp macro="" textlink="">
      <xdr:nvSpPr>
        <xdr:cNvPr id="385" name="フローチャート : 判断 384"/>
        <xdr:cNvSpPr/>
      </xdr:nvSpPr>
      <xdr:spPr>
        <a:xfrm>
          <a:off x="13462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132415</xdr:rowOff>
    </xdr:from>
    <xdr:ext cx="762000" cy="259045"/>
    <xdr:sp macro="" textlink="">
      <xdr:nvSpPr>
        <xdr:cNvPr id="386" name="テキスト ボックス 385"/>
        <xdr:cNvSpPr txBox="1"/>
      </xdr:nvSpPr>
      <xdr:spPr>
        <a:xfrm>
          <a:off x="13131800" y="699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122555</xdr:rowOff>
    </xdr:from>
    <xdr:to>
      <xdr:col>24</xdr:col>
      <xdr:colOff>609600</xdr:colOff>
      <xdr:row>37</xdr:row>
      <xdr:rowOff>52705</xdr:rowOff>
    </xdr:to>
    <xdr:sp macro="" textlink="">
      <xdr:nvSpPr>
        <xdr:cNvPr id="392" name="円/楕円 391"/>
        <xdr:cNvSpPr/>
      </xdr:nvSpPr>
      <xdr:spPr>
        <a:xfrm>
          <a:off x="16967200" y="629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43832</xdr:rowOff>
    </xdr:from>
    <xdr:ext cx="762000" cy="259045"/>
    <xdr:sp macro="" textlink="">
      <xdr:nvSpPr>
        <xdr:cNvPr id="393" name="公債費負担の状況該当値テキスト"/>
        <xdr:cNvSpPr txBox="1"/>
      </xdr:nvSpPr>
      <xdr:spPr>
        <a:xfrm>
          <a:off x="17106900" y="621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17463</xdr:rowOff>
    </xdr:from>
    <xdr:to>
      <xdr:col>23</xdr:col>
      <xdr:colOff>457200</xdr:colOff>
      <xdr:row>37</xdr:row>
      <xdr:rowOff>119063</xdr:rowOff>
    </xdr:to>
    <xdr:sp macro="" textlink="">
      <xdr:nvSpPr>
        <xdr:cNvPr id="394" name="円/楕円 393"/>
        <xdr:cNvSpPr/>
      </xdr:nvSpPr>
      <xdr:spPr>
        <a:xfrm>
          <a:off x="16129000" y="636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129240</xdr:rowOff>
    </xdr:from>
    <xdr:ext cx="736600" cy="259045"/>
    <xdr:sp macro="" textlink="">
      <xdr:nvSpPr>
        <xdr:cNvPr id="395" name="テキスト ボックス 394"/>
        <xdr:cNvSpPr txBox="1"/>
      </xdr:nvSpPr>
      <xdr:spPr>
        <a:xfrm>
          <a:off x="15798800" y="6129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77788</xdr:rowOff>
    </xdr:from>
    <xdr:to>
      <xdr:col>22</xdr:col>
      <xdr:colOff>254000</xdr:colOff>
      <xdr:row>38</xdr:row>
      <xdr:rowOff>7938</xdr:rowOff>
    </xdr:to>
    <xdr:sp macro="" textlink="">
      <xdr:nvSpPr>
        <xdr:cNvPr id="396" name="円/楕円 395"/>
        <xdr:cNvSpPr/>
      </xdr:nvSpPr>
      <xdr:spPr>
        <a:xfrm>
          <a:off x="15240000" y="6421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18115</xdr:rowOff>
    </xdr:from>
    <xdr:ext cx="762000" cy="259045"/>
    <xdr:sp macro="" textlink="">
      <xdr:nvSpPr>
        <xdr:cNvPr id="397" name="テキスト ボックス 396"/>
        <xdr:cNvSpPr txBox="1"/>
      </xdr:nvSpPr>
      <xdr:spPr>
        <a:xfrm>
          <a:off x="14909800" y="619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132080</xdr:rowOff>
    </xdr:from>
    <xdr:to>
      <xdr:col>21</xdr:col>
      <xdr:colOff>50800</xdr:colOff>
      <xdr:row>38</xdr:row>
      <xdr:rowOff>62230</xdr:rowOff>
    </xdr:to>
    <xdr:sp macro="" textlink="">
      <xdr:nvSpPr>
        <xdr:cNvPr id="398" name="円/楕円 397"/>
        <xdr:cNvSpPr/>
      </xdr:nvSpPr>
      <xdr:spPr>
        <a:xfrm>
          <a:off x="14351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72407</xdr:rowOff>
    </xdr:from>
    <xdr:ext cx="762000" cy="259045"/>
    <xdr:sp macro="" textlink="">
      <xdr:nvSpPr>
        <xdr:cNvPr id="399" name="テキスト ボックス 398"/>
        <xdr:cNvSpPr txBox="1"/>
      </xdr:nvSpPr>
      <xdr:spPr>
        <a:xfrm>
          <a:off x="14020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138113</xdr:rowOff>
    </xdr:from>
    <xdr:to>
      <xdr:col>19</xdr:col>
      <xdr:colOff>533400</xdr:colOff>
      <xdr:row>38</xdr:row>
      <xdr:rowOff>68263</xdr:rowOff>
    </xdr:to>
    <xdr:sp macro="" textlink="">
      <xdr:nvSpPr>
        <xdr:cNvPr id="400" name="円/楕円 399"/>
        <xdr:cNvSpPr/>
      </xdr:nvSpPr>
      <xdr:spPr>
        <a:xfrm>
          <a:off x="13462000" y="648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78440</xdr:rowOff>
    </xdr:from>
    <xdr:ext cx="762000" cy="259045"/>
    <xdr:sp macro="" textlink="">
      <xdr:nvSpPr>
        <xdr:cNvPr id="401" name="テキスト ボックス 400"/>
        <xdr:cNvSpPr txBox="1"/>
      </xdr:nvSpPr>
      <xdr:spPr>
        <a:xfrm>
          <a:off x="13131800" y="625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都市基盤整備を行う際には、防衛省関連の補助金を積極的に活用することにより、地方債や一般財源の抑制を図っていることから類似団体内順位が</a:t>
          </a:r>
          <a:r>
            <a:rPr kumimoji="1" lang="en-US" altLang="ja-JP" sz="1300">
              <a:latin typeface="ＭＳ Ｐゴシック"/>
            </a:rPr>
            <a:t>1</a:t>
          </a:r>
          <a:r>
            <a:rPr kumimoji="1" lang="ja-JP" altLang="en-US" sz="1300">
              <a:latin typeface="ＭＳ Ｐゴシック"/>
            </a:rPr>
            <a:t>位となっている。今後も世代間の負担の公平化等も考慮しつつ、将来負担の健全化に努めていく。</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26" name="直線コネクタ 425"/>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27"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28" name="直線コネクタ 427"/>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9"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31" name="将来負担の状況平均値テキスト"/>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2" name="フローチャート : 判断 431"/>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3" name="フローチャート : 判断 432"/>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34" name="テキスト ボックス 433"/>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128842</xdr:rowOff>
    </xdr:from>
    <xdr:to>
      <xdr:col>22</xdr:col>
      <xdr:colOff>254000</xdr:colOff>
      <xdr:row>17</xdr:row>
      <xdr:rowOff>58992</xdr:rowOff>
    </xdr:to>
    <xdr:sp macro="" textlink="">
      <xdr:nvSpPr>
        <xdr:cNvPr id="435" name="フローチャート : 判断 434"/>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36" name="テキスト ボックス 435"/>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23749</xdr:rowOff>
    </xdr:from>
    <xdr:to>
      <xdr:col>21</xdr:col>
      <xdr:colOff>50800</xdr:colOff>
      <xdr:row>17</xdr:row>
      <xdr:rowOff>125349</xdr:rowOff>
    </xdr:to>
    <xdr:sp macro="" textlink="">
      <xdr:nvSpPr>
        <xdr:cNvPr id="437" name="フローチャート : 判断 436"/>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38" name="テキスト ボックス 437"/>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43053</xdr:rowOff>
    </xdr:from>
    <xdr:to>
      <xdr:col>19</xdr:col>
      <xdr:colOff>533400</xdr:colOff>
      <xdr:row>17</xdr:row>
      <xdr:rowOff>144653</xdr:rowOff>
    </xdr:to>
    <xdr:sp macro="" textlink="">
      <xdr:nvSpPr>
        <xdr:cNvPr id="439" name="フローチャート : 判断 438"/>
        <xdr:cNvSpPr/>
      </xdr:nvSpPr>
      <xdr:spPr>
        <a:xfrm>
          <a:off x="13462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154830</xdr:rowOff>
    </xdr:from>
    <xdr:ext cx="762000" cy="259045"/>
    <xdr:sp macro="" textlink="">
      <xdr:nvSpPr>
        <xdr:cNvPr id="440" name="テキスト ボックス 439"/>
        <xdr:cNvSpPr txBox="1"/>
      </xdr:nvSpPr>
      <xdr:spPr>
        <a:xfrm>
          <a:off x="13131800" y="272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1" name="テキスト ボックス 44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2" name="テキスト ボックス 44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3" name="テキスト ボックス 44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4" name="テキスト ボックス 44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5" name="テキスト ボックス 44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東京都福生市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58,553
55,841
10.16
23,546,526
22,424,537
1,117,174
11,411,492
7,750,553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a:t>
          </a:r>
          <a:r>
            <a:rPr kumimoji="1" lang="en-US" altLang="ja-JP" sz="1300">
              <a:latin typeface="ＭＳ Ｐゴシック"/>
            </a:rPr>
            <a:t>27.2</a:t>
          </a:r>
          <a:r>
            <a:rPr kumimoji="1" lang="ja-JP" altLang="en-US" sz="1300">
              <a:latin typeface="ＭＳ Ｐゴシック"/>
            </a:rPr>
            <a:t>％で、前年度と比較して</a:t>
          </a:r>
          <a:r>
            <a:rPr kumimoji="1" lang="en-US" altLang="ja-JP" sz="1300">
              <a:latin typeface="ＭＳ Ｐゴシック"/>
            </a:rPr>
            <a:t>0.4</a:t>
          </a:r>
          <a:r>
            <a:rPr kumimoji="1" lang="ja-JP" altLang="en-US" sz="1300">
              <a:latin typeface="ＭＳ Ｐゴシック"/>
            </a:rPr>
            <a:t>ポイント減少している。給料表、給与体系については東京都に準拠しているが、職員年齢・構成等により、類似団体平均を上回っている。退職者数のピークを迎えており、今後は職員の平均年齢が下がる事が想定されるが、人事考課制度の評価を適正に給与制度に反映させることにより、給与の適正化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66040</xdr:rowOff>
    </xdr:from>
    <xdr:to>
      <xdr:col>7</xdr:col>
      <xdr:colOff>15875</xdr:colOff>
      <xdr:row>38</xdr:row>
      <xdr:rowOff>96520</xdr:rowOff>
    </xdr:to>
    <xdr:cxnSp macro="">
      <xdr:nvCxnSpPr>
        <xdr:cNvPr id="64" name="直線コネクタ 63"/>
        <xdr:cNvCxnSpPr/>
      </xdr:nvCxnSpPr>
      <xdr:spPr>
        <a:xfrm flipV="1">
          <a:off x="3987800" y="65811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58420</xdr:rowOff>
    </xdr:from>
    <xdr:to>
      <xdr:col>5</xdr:col>
      <xdr:colOff>549275</xdr:colOff>
      <xdr:row>38</xdr:row>
      <xdr:rowOff>96520</xdr:rowOff>
    </xdr:to>
    <xdr:cxnSp macro="">
      <xdr:nvCxnSpPr>
        <xdr:cNvPr id="67" name="直線コネクタ 66"/>
        <xdr:cNvCxnSpPr/>
      </xdr:nvCxnSpPr>
      <xdr:spPr>
        <a:xfrm>
          <a:off x="3098800" y="6573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58420</xdr:rowOff>
    </xdr:from>
    <xdr:to>
      <xdr:col>4</xdr:col>
      <xdr:colOff>346075</xdr:colOff>
      <xdr:row>38</xdr:row>
      <xdr:rowOff>134620</xdr:rowOff>
    </xdr:to>
    <xdr:cxnSp macro="">
      <xdr:nvCxnSpPr>
        <xdr:cNvPr id="70" name="直線コネクタ 69"/>
        <xdr:cNvCxnSpPr/>
      </xdr:nvCxnSpPr>
      <xdr:spPr>
        <a:xfrm flipV="1">
          <a:off x="2209800" y="6573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134620</xdr:rowOff>
    </xdr:from>
    <xdr:to>
      <xdr:col>3</xdr:col>
      <xdr:colOff>142875</xdr:colOff>
      <xdr:row>38</xdr:row>
      <xdr:rowOff>134620</xdr:rowOff>
    </xdr:to>
    <xdr:cxnSp macro="">
      <xdr:nvCxnSpPr>
        <xdr:cNvPr id="73" name="直線コネクタ 72"/>
        <xdr:cNvCxnSpPr/>
      </xdr:nvCxnSpPr>
      <xdr:spPr>
        <a:xfrm>
          <a:off x="1320800" y="66497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76" name="フローチャート : 判断 75"/>
        <xdr:cNvSpPr/>
      </xdr:nvSpPr>
      <xdr:spPr>
        <a:xfrm>
          <a:off x="1270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27957</xdr:rowOff>
    </xdr:from>
    <xdr:ext cx="762000" cy="259045"/>
    <xdr:sp macro="" textlink="">
      <xdr:nvSpPr>
        <xdr:cNvPr id="77" name="テキスト ボックス 76"/>
        <xdr:cNvSpPr txBox="1"/>
      </xdr:nvSpPr>
      <xdr:spPr>
        <a:xfrm>
          <a:off x="939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15240</xdr:rowOff>
    </xdr:from>
    <xdr:to>
      <xdr:col>7</xdr:col>
      <xdr:colOff>66675</xdr:colOff>
      <xdr:row>38</xdr:row>
      <xdr:rowOff>116840</xdr:rowOff>
    </xdr:to>
    <xdr:sp macro="" textlink="">
      <xdr:nvSpPr>
        <xdr:cNvPr id="83" name="円/楕円 82"/>
        <xdr:cNvSpPr/>
      </xdr:nvSpPr>
      <xdr:spPr>
        <a:xfrm>
          <a:off x="47752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158767</xdr:rowOff>
    </xdr:from>
    <xdr:ext cx="762000" cy="259045"/>
    <xdr:sp macro="" textlink="">
      <xdr:nvSpPr>
        <xdr:cNvPr id="84" name="人件費該当値テキスト"/>
        <xdr:cNvSpPr txBox="1"/>
      </xdr:nvSpPr>
      <xdr:spPr>
        <a:xfrm>
          <a:off x="49149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45720</xdr:rowOff>
    </xdr:from>
    <xdr:to>
      <xdr:col>5</xdr:col>
      <xdr:colOff>600075</xdr:colOff>
      <xdr:row>38</xdr:row>
      <xdr:rowOff>147320</xdr:rowOff>
    </xdr:to>
    <xdr:sp macro="" textlink="">
      <xdr:nvSpPr>
        <xdr:cNvPr id="85" name="円/楕円 84"/>
        <xdr:cNvSpPr/>
      </xdr:nvSpPr>
      <xdr:spPr>
        <a:xfrm>
          <a:off x="3937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132097</xdr:rowOff>
    </xdr:from>
    <xdr:ext cx="736600" cy="259045"/>
    <xdr:sp macro="" textlink="">
      <xdr:nvSpPr>
        <xdr:cNvPr id="86" name="テキスト ボックス 85"/>
        <xdr:cNvSpPr txBox="1"/>
      </xdr:nvSpPr>
      <xdr:spPr>
        <a:xfrm>
          <a:off x="3606800" y="664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xdr:rowOff>
    </xdr:from>
    <xdr:to>
      <xdr:col>4</xdr:col>
      <xdr:colOff>396875</xdr:colOff>
      <xdr:row>38</xdr:row>
      <xdr:rowOff>109220</xdr:rowOff>
    </xdr:to>
    <xdr:sp macro="" textlink="">
      <xdr:nvSpPr>
        <xdr:cNvPr id="87" name="円/楕円 86"/>
        <xdr:cNvSpPr/>
      </xdr:nvSpPr>
      <xdr:spPr>
        <a:xfrm>
          <a:off x="3048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93997</xdr:rowOff>
    </xdr:from>
    <xdr:ext cx="762000" cy="259045"/>
    <xdr:sp macro="" textlink="">
      <xdr:nvSpPr>
        <xdr:cNvPr id="88" name="テキスト ボックス 87"/>
        <xdr:cNvSpPr txBox="1"/>
      </xdr:nvSpPr>
      <xdr:spPr>
        <a:xfrm>
          <a:off x="2717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83820</xdr:rowOff>
    </xdr:from>
    <xdr:to>
      <xdr:col>3</xdr:col>
      <xdr:colOff>193675</xdr:colOff>
      <xdr:row>39</xdr:row>
      <xdr:rowOff>13970</xdr:rowOff>
    </xdr:to>
    <xdr:sp macro="" textlink="">
      <xdr:nvSpPr>
        <xdr:cNvPr id="89" name="円/楕円 88"/>
        <xdr:cNvSpPr/>
      </xdr:nvSpPr>
      <xdr:spPr>
        <a:xfrm>
          <a:off x="2159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170197</xdr:rowOff>
    </xdr:from>
    <xdr:ext cx="762000" cy="259045"/>
    <xdr:sp macro="" textlink="">
      <xdr:nvSpPr>
        <xdr:cNvPr id="90" name="テキスト ボックス 89"/>
        <xdr:cNvSpPr txBox="1"/>
      </xdr:nvSpPr>
      <xdr:spPr>
        <a:xfrm>
          <a:off x="1828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83820</xdr:rowOff>
    </xdr:from>
    <xdr:to>
      <xdr:col>1</xdr:col>
      <xdr:colOff>676275</xdr:colOff>
      <xdr:row>39</xdr:row>
      <xdr:rowOff>13970</xdr:rowOff>
    </xdr:to>
    <xdr:sp macro="" textlink="">
      <xdr:nvSpPr>
        <xdr:cNvPr id="91" name="円/楕円 90"/>
        <xdr:cNvSpPr/>
      </xdr:nvSpPr>
      <xdr:spPr>
        <a:xfrm>
          <a:off x="1270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170197</xdr:rowOff>
    </xdr:from>
    <xdr:ext cx="762000" cy="259045"/>
    <xdr:sp macro="" textlink="">
      <xdr:nvSpPr>
        <xdr:cNvPr id="92" name="テキスト ボックス 91"/>
        <xdr:cNvSpPr txBox="1"/>
      </xdr:nvSpPr>
      <xdr:spPr>
        <a:xfrm>
          <a:off x="939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物件費は</a:t>
          </a:r>
          <a:r>
            <a:rPr kumimoji="1" lang="en-US" altLang="ja-JP" sz="1300">
              <a:latin typeface="ＭＳ Ｐゴシック"/>
            </a:rPr>
            <a:t>16.3</a:t>
          </a:r>
          <a:r>
            <a:rPr kumimoji="1" lang="ja-JP" altLang="en-US" sz="1300">
              <a:latin typeface="ＭＳ Ｐゴシック"/>
            </a:rPr>
            <a:t>％で、前年度と比較して</a:t>
          </a:r>
          <a:r>
            <a:rPr kumimoji="1" lang="en-US" altLang="ja-JP" sz="1300">
              <a:latin typeface="ＭＳ Ｐゴシック"/>
            </a:rPr>
            <a:t>0.2</a:t>
          </a:r>
          <a:r>
            <a:rPr kumimoji="1" lang="ja-JP" altLang="en-US" sz="1300">
              <a:latin typeface="ＭＳ Ｐゴシック"/>
            </a:rPr>
            <a:t>ポイント減少しているが、グラフのとおり類似団体平均を上回っている傾向にある。その要因としては、社会教育施設や公園等の公共施設が比較的多く、維持管理経費が大きいことが挙げられる。今後は、新公会計制度に伴うシステム導入経費や番号制度に伴うシステム改良経費等による物件費の増加が見込まれるが、行政コストの効率化に努めることにより財政運営の適正化を図っ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168910</xdr:rowOff>
    </xdr:from>
    <xdr:to>
      <xdr:col>24</xdr:col>
      <xdr:colOff>31750</xdr:colOff>
      <xdr:row>18</xdr:row>
      <xdr:rowOff>12700</xdr:rowOff>
    </xdr:to>
    <xdr:cxnSp macro="">
      <xdr:nvCxnSpPr>
        <xdr:cNvPr id="125" name="直線コネクタ 124"/>
        <xdr:cNvCxnSpPr/>
      </xdr:nvCxnSpPr>
      <xdr:spPr>
        <a:xfrm flipV="1">
          <a:off x="15671800" y="30835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123190</xdr:rowOff>
    </xdr:from>
    <xdr:to>
      <xdr:col>22</xdr:col>
      <xdr:colOff>565150</xdr:colOff>
      <xdr:row>18</xdr:row>
      <xdr:rowOff>12700</xdr:rowOff>
    </xdr:to>
    <xdr:cxnSp macro="">
      <xdr:nvCxnSpPr>
        <xdr:cNvPr id="128" name="直線コネクタ 127"/>
        <xdr:cNvCxnSpPr/>
      </xdr:nvCxnSpPr>
      <xdr:spPr>
        <a:xfrm>
          <a:off x="14782800" y="3037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100330</xdr:rowOff>
    </xdr:from>
    <xdr:to>
      <xdr:col>21</xdr:col>
      <xdr:colOff>361950</xdr:colOff>
      <xdr:row>17</xdr:row>
      <xdr:rowOff>123190</xdr:rowOff>
    </xdr:to>
    <xdr:cxnSp macro="">
      <xdr:nvCxnSpPr>
        <xdr:cNvPr id="131" name="直線コネクタ 130"/>
        <xdr:cNvCxnSpPr/>
      </xdr:nvCxnSpPr>
      <xdr:spPr>
        <a:xfrm>
          <a:off x="13893800" y="30149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100330</xdr:rowOff>
    </xdr:from>
    <xdr:to>
      <xdr:col>20</xdr:col>
      <xdr:colOff>158750</xdr:colOff>
      <xdr:row>17</xdr:row>
      <xdr:rowOff>115570</xdr:rowOff>
    </xdr:to>
    <xdr:cxnSp macro="">
      <xdr:nvCxnSpPr>
        <xdr:cNvPr id="134" name="直線コネクタ 133"/>
        <xdr:cNvCxnSpPr/>
      </xdr:nvCxnSpPr>
      <xdr:spPr>
        <a:xfrm flipV="1">
          <a:off x="13004800" y="30149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7" name="フローチャート : 判断 136"/>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62247</xdr:rowOff>
    </xdr:from>
    <xdr:ext cx="762000" cy="259045"/>
    <xdr:sp macro="" textlink="">
      <xdr:nvSpPr>
        <xdr:cNvPr id="138" name="テキスト ボックス 137"/>
        <xdr:cNvSpPr txBox="1"/>
      </xdr:nvSpPr>
      <xdr:spPr>
        <a:xfrm>
          <a:off x="12623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118110</xdr:rowOff>
    </xdr:from>
    <xdr:to>
      <xdr:col>24</xdr:col>
      <xdr:colOff>82550</xdr:colOff>
      <xdr:row>18</xdr:row>
      <xdr:rowOff>48260</xdr:rowOff>
    </xdr:to>
    <xdr:sp macro="" textlink="">
      <xdr:nvSpPr>
        <xdr:cNvPr id="144" name="円/楕円 143"/>
        <xdr:cNvSpPr/>
      </xdr:nvSpPr>
      <xdr:spPr>
        <a:xfrm>
          <a:off x="164592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90187</xdr:rowOff>
    </xdr:from>
    <xdr:ext cx="762000" cy="259045"/>
    <xdr:sp macro="" textlink="">
      <xdr:nvSpPr>
        <xdr:cNvPr id="145" name="物件費該当値テキスト"/>
        <xdr:cNvSpPr txBox="1"/>
      </xdr:nvSpPr>
      <xdr:spPr>
        <a:xfrm>
          <a:off x="165989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133350</xdr:rowOff>
    </xdr:from>
    <xdr:to>
      <xdr:col>22</xdr:col>
      <xdr:colOff>615950</xdr:colOff>
      <xdr:row>18</xdr:row>
      <xdr:rowOff>63500</xdr:rowOff>
    </xdr:to>
    <xdr:sp macro="" textlink="">
      <xdr:nvSpPr>
        <xdr:cNvPr id="146" name="円/楕円 145"/>
        <xdr:cNvSpPr/>
      </xdr:nvSpPr>
      <xdr:spPr>
        <a:xfrm>
          <a:off x="15621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48277</xdr:rowOff>
    </xdr:from>
    <xdr:ext cx="736600" cy="259045"/>
    <xdr:sp macro="" textlink="">
      <xdr:nvSpPr>
        <xdr:cNvPr id="147" name="テキスト ボックス 146"/>
        <xdr:cNvSpPr txBox="1"/>
      </xdr:nvSpPr>
      <xdr:spPr>
        <a:xfrm>
          <a:off x="15290800" y="313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72390</xdr:rowOff>
    </xdr:from>
    <xdr:to>
      <xdr:col>21</xdr:col>
      <xdr:colOff>412750</xdr:colOff>
      <xdr:row>18</xdr:row>
      <xdr:rowOff>2540</xdr:rowOff>
    </xdr:to>
    <xdr:sp macro="" textlink="">
      <xdr:nvSpPr>
        <xdr:cNvPr id="148" name="円/楕円 147"/>
        <xdr:cNvSpPr/>
      </xdr:nvSpPr>
      <xdr:spPr>
        <a:xfrm>
          <a:off x="14732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158767</xdr:rowOff>
    </xdr:from>
    <xdr:ext cx="762000" cy="259045"/>
    <xdr:sp macro="" textlink="">
      <xdr:nvSpPr>
        <xdr:cNvPr id="149" name="テキスト ボックス 148"/>
        <xdr:cNvSpPr txBox="1"/>
      </xdr:nvSpPr>
      <xdr:spPr>
        <a:xfrm>
          <a:off x="14401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49530</xdr:rowOff>
    </xdr:from>
    <xdr:to>
      <xdr:col>20</xdr:col>
      <xdr:colOff>209550</xdr:colOff>
      <xdr:row>17</xdr:row>
      <xdr:rowOff>151130</xdr:rowOff>
    </xdr:to>
    <xdr:sp macro="" textlink="">
      <xdr:nvSpPr>
        <xdr:cNvPr id="150" name="円/楕円 149"/>
        <xdr:cNvSpPr/>
      </xdr:nvSpPr>
      <xdr:spPr>
        <a:xfrm>
          <a:off x="13843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135907</xdr:rowOff>
    </xdr:from>
    <xdr:ext cx="762000" cy="259045"/>
    <xdr:sp macro="" textlink="">
      <xdr:nvSpPr>
        <xdr:cNvPr id="151" name="テキスト ボックス 150"/>
        <xdr:cNvSpPr txBox="1"/>
      </xdr:nvSpPr>
      <xdr:spPr>
        <a:xfrm>
          <a:off x="13512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64770</xdr:rowOff>
    </xdr:from>
    <xdr:to>
      <xdr:col>19</xdr:col>
      <xdr:colOff>6350</xdr:colOff>
      <xdr:row>17</xdr:row>
      <xdr:rowOff>166370</xdr:rowOff>
    </xdr:to>
    <xdr:sp macro="" textlink="">
      <xdr:nvSpPr>
        <xdr:cNvPr id="152" name="円/楕円 151"/>
        <xdr:cNvSpPr/>
      </xdr:nvSpPr>
      <xdr:spPr>
        <a:xfrm>
          <a:off x="12954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151147</xdr:rowOff>
    </xdr:from>
    <xdr:ext cx="762000" cy="259045"/>
    <xdr:sp macro="" textlink="">
      <xdr:nvSpPr>
        <xdr:cNvPr id="153" name="テキスト ボックス 152"/>
        <xdr:cNvSpPr txBox="1"/>
      </xdr:nvSpPr>
      <xdr:spPr>
        <a:xfrm>
          <a:off x="12623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a:t>
          </a:r>
          <a:r>
            <a:rPr kumimoji="1" lang="en-US" altLang="ja-JP" sz="1300">
              <a:latin typeface="ＭＳ Ｐゴシック"/>
            </a:rPr>
            <a:t>14.9</a:t>
          </a:r>
          <a:r>
            <a:rPr kumimoji="1" lang="ja-JP" altLang="en-US" sz="1300">
              <a:latin typeface="ＭＳ Ｐゴシック"/>
            </a:rPr>
            <a:t>％で、前年度と比較し</a:t>
          </a:r>
          <a:r>
            <a:rPr kumimoji="1" lang="en-US" altLang="ja-JP" sz="1300">
              <a:latin typeface="ＭＳ Ｐゴシック"/>
            </a:rPr>
            <a:t>0.4</a:t>
          </a:r>
          <a:r>
            <a:rPr kumimoji="1" lang="ja-JP" altLang="en-US" sz="1300">
              <a:latin typeface="ＭＳ Ｐゴシック"/>
            </a:rPr>
            <a:t>ポイント減少しているが、類似団体平均を大きく上回っている。主な原因としては、生活保護の保護率が依然として高いことや、障害者施策に係る社会福祉費が増大していることが挙げられる。引き続き、就労支援やレセプト点検による医療費抑制等を行い、生活保護費の抑制に努めていく。</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62230</xdr:rowOff>
    </xdr:from>
    <xdr:to>
      <xdr:col>7</xdr:col>
      <xdr:colOff>15875</xdr:colOff>
      <xdr:row>57</xdr:row>
      <xdr:rowOff>92710</xdr:rowOff>
    </xdr:to>
    <xdr:cxnSp macro="">
      <xdr:nvCxnSpPr>
        <xdr:cNvPr id="186" name="直線コネクタ 185"/>
        <xdr:cNvCxnSpPr/>
      </xdr:nvCxnSpPr>
      <xdr:spPr>
        <a:xfrm flipV="1">
          <a:off x="3987800" y="98348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92710</xdr:rowOff>
    </xdr:from>
    <xdr:to>
      <xdr:col>5</xdr:col>
      <xdr:colOff>549275</xdr:colOff>
      <xdr:row>57</xdr:row>
      <xdr:rowOff>123190</xdr:rowOff>
    </xdr:to>
    <xdr:cxnSp macro="">
      <xdr:nvCxnSpPr>
        <xdr:cNvPr id="189" name="直線コネクタ 188"/>
        <xdr:cNvCxnSpPr/>
      </xdr:nvCxnSpPr>
      <xdr:spPr>
        <a:xfrm flipV="1">
          <a:off x="3098800" y="98653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69850</xdr:rowOff>
    </xdr:from>
    <xdr:to>
      <xdr:col>4</xdr:col>
      <xdr:colOff>346075</xdr:colOff>
      <xdr:row>57</xdr:row>
      <xdr:rowOff>123190</xdr:rowOff>
    </xdr:to>
    <xdr:cxnSp macro="">
      <xdr:nvCxnSpPr>
        <xdr:cNvPr id="192" name="直線コネクタ 191"/>
        <xdr:cNvCxnSpPr/>
      </xdr:nvCxnSpPr>
      <xdr:spPr>
        <a:xfrm>
          <a:off x="2209800" y="98425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62230</xdr:rowOff>
    </xdr:from>
    <xdr:to>
      <xdr:col>3</xdr:col>
      <xdr:colOff>142875</xdr:colOff>
      <xdr:row>57</xdr:row>
      <xdr:rowOff>69850</xdr:rowOff>
    </xdr:to>
    <xdr:cxnSp macro="">
      <xdr:nvCxnSpPr>
        <xdr:cNvPr id="195" name="直線コネクタ 194"/>
        <xdr:cNvCxnSpPr/>
      </xdr:nvCxnSpPr>
      <xdr:spPr>
        <a:xfrm>
          <a:off x="1320800" y="9834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34290</xdr:rowOff>
    </xdr:from>
    <xdr:to>
      <xdr:col>1</xdr:col>
      <xdr:colOff>676275</xdr:colOff>
      <xdr:row>55</xdr:row>
      <xdr:rowOff>135890</xdr:rowOff>
    </xdr:to>
    <xdr:sp macro="" textlink="">
      <xdr:nvSpPr>
        <xdr:cNvPr id="198" name="フローチャート : 判断 197"/>
        <xdr:cNvSpPr/>
      </xdr:nvSpPr>
      <xdr:spPr>
        <a:xfrm>
          <a:off x="1270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146067</xdr:rowOff>
    </xdr:from>
    <xdr:ext cx="762000" cy="259045"/>
    <xdr:sp macro="" textlink="">
      <xdr:nvSpPr>
        <xdr:cNvPr id="199" name="テキスト ボックス 198"/>
        <xdr:cNvSpPr txBox="1"/>
      </xdr:nvSpPr>
      <xdr:spPr>
        <a:xfrm>
          <a:off x="939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11430</xdr:rowOff>
    </xdr:from>
    <xdr:to>
      <xdr:col>7</xdr:col>
      <xdr:colOff>66675</xdr:colOff>
      <xdr:row>57</xdr:row>
      <xdr:rowOff>113030</xdr:rowOff>
    </xdr:to>
    <xdr:sp macro="" textlink="">
      <xdr:nvSpPr>
        <xdr:cNvPr id="205" name="円/楕円 204"/>
        <xdr:cNvSpPr/>
      </xdr:nvSpPr>
      <xdr:spPr>
        <a:xfrm>
          <a:off x="47752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154957</xdr:rowOff>
    </xdr:from>
    <xdr:ext cx="762000" cy="259045"/>
    <xdr:sp macro="" textlink="">
      <xdr:nvSpPr>
        <xdr:cNvPr id="206" name="扶助費該当値テキスト"/>
        <xdr:cNvSpPr txBox="1"/>
      </xdr:nvSpPr>
      <xdr:spPr>
        <a:xfrm>
          <a:off x="49149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41910</xdr:rowOff>
    </xdr:from>
    <xdr:to>
      <xdr:col>5</xdr:col>
      <xdr:colOff>600075</xdr:colOff>
      <xdr:row>57</xdr:row>
      <xdr:rowOff>143510</xdr:rowOff>
    </xdr:to>
    <xdr:sp macro="" textlink="">
      <xdr:nvSpPr>
        <xdr:cNvPr id="207" name="円/楕円 206"/>
        <xdr:cNvSpPr/>
      </xdr:nvSpPr>
      <xdr:spPr>
        <a:xfrm>
          <a:off x="3937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208" name="テキスト ボックス 207"/>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72390</xdr:rowOff>
    </xdr:from>
    <xdr:to>
      <xdr:col>4</xdr:col>
      <xdr:colOff>396875</xdr:colOff>
      <xdr:row>58</xdr:row>
      <xdr:rowOff>2540</xdr:rowOff>
    </xdr:to>
    <xdr:sp macro="" textlink="">
      <xdr:nvSpPr>
        <xdr:cNvPr id="209" name="円/楕円 208"/>
        <xdr:cNvSpPr/>
      </xdr:nvSpPr>
      <xdr:spPr>
        <a:xfrm>
          <a:off x="3048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158767</xdr:rowOff>
    </xdr:from>
    <xdr:ext cx="762000" cy="259045"/>
    <xdr:sp macro="" textlink="">
      <xdr:nvSpPr>
        <xdr:cNvPr id="210" name="テキスト ボックス 209"/>
        <xdr:cNvSpPr txBox="1"/>
      </xdr:nvSpPr>
      <xdr:spPr>
        <a:xfrm>
          <a:off x="2717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19050</xdr:rowOff>
    </xdr:from>
    <xdr:to>
      <xdr:col>3</xdr:col>
      <xdr:colOff>193675</xdr:colOff>
      <xdr:row>57</xdr:row>
      <xdr:rowOff>120650</xdr:rowOff>
    </xdr:to>
    <xdr:sp macro="" textlink="">
      <xdr:nvSpPr>
        <xdr:cNvPr id="211" name="円/楕円 210"/>
        <xdr:cNvSpPr/>
      </xdr:nvSpPr>
      <xdr:spPr>
        <a:xfrm>
          <a:off x="2159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105427</xdr:rowOff>
    </xdr:from>
    <xdr:ext cx="762000" cy="259045"/>
    <xdr:sp macro="" textlink="">
      <xdr:nvSpPr>
        <xdr:cNvPr id="212" name="テキスト ボックス 211"/>
        <xdr:cNvSpPr txBox="1"/>
      </xdr:nvSpPr>
      <xdr:spPr>
        <a:xfrm>
          <a:off x="1828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11430</xdr:rowOff>
    </xdr:from>
    <xdr:to>
      <xdr:col>1</xdr:col>
      <xdr:colOff>676275</xdr:colOff>
      <xdr:row>57</xdr:row>
      <xdr:rowOff>113030</xdr:rowOff>
    </xdr:to>
    <xdr:sp macro="" textlink="">
      <xdr:nvSpPr>
        <xdr:cNvPr id="213" name="円/楕円 212"/>
        <xdr:cNvSpPr/>
      </xdr:nvSpPr>
      <xdr:spPr>
        <a:xfrm>
          <a:off x="12700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97807</xdr:rowOff>
    </xdr:from>
    <xdr:ext cx="762000" cy="259045"/>
    <xdr:sp macro="" textlink="">
      <xdr:nvSpPr>
        <xdr:cNvPr id="214" name="テキスト ボックス 213"/>
        <xdr:cNvSpPr txBox="1"/>
      </xdr:nvSpPr>
      <xdr:spPr>
        <a:xfrm>
          <a:off x="939800" y="987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その他については、前年度と比較し</a:t>
          </a:r>
          <a:r>
            <a:rPr kumimoji="1" lang="en-US" altLang="ja-JP" sz="1300">
              <a:latin typeface="ＭＳ Ｐゴシック"/>
            </a:rPr>
            <a:t>0.9</a:t>
          </a:r>
          <a:r>
            <a:rPr kumimoji="1" lang="ja-JP" altLang="en-US" sz="1300">
              <a:latin typeface="ＭＳ Ｐゴシック"/>
            </a:rPr>
            <a:t>ポイント増加している。維持補修費については前年度と同様</a:t>
          </a:r>
          <a:r>
            <a:rPr kumimoji="1" lang="en-US" altLang="ja-JP" sz="1300">
              <a:latin typeface="ＭＳ Ｐゴシック"/>
            </a:rPr>
            <a:t>0.4</a:t>
          </a:r>
          <a:r>
            <a:rPr kumimoji="1" lang="ja-JP" altLang="en-US" sz="1300">
              <a:latin typeface="ＭＳ Ｐゴシック"/>
            </a:rPr>
            <a:t>％であるが、繰出金が前年度と比較し</a:t>
          </a:r>
          <a:r>
            <a:rPr kumimoji="1" lang="en-US" altLang="ja-JP" sz="1300">
              <a:latin typeface="ＭＳ Ｐゴシック"/>
            </a:rPr>
            <a:t>0.9</a:t>
          </a:r>
          <a:r>
            <a:rPr kumimoji="1" lang="ja-JP" altLang="en-US" sz="1300">
              <a:latin typeface="ＭＳ Ｐゴシック"/>
            </a:rPr>
            <a:t>ポイント増加し、</a:t>
          </a:r>
          <a:r>
            <a:rPr kumimoji="1" lang="en-US" altLang="ja-JP" sz="1300">
              <a:latin typeface="ＭＳ Ｐゴシック"/>
            </a:rPr>
            <a:t>10.9</a:t>
          </a:r>
          <a:r>
            <a:rPr kumimoji="1" lang="ja-JP" altLang="en-US" sz="1300">
              <a:latin typeface="ＭＳ Ｐゴシック"/>
            </a:rPr>
            <a:t>％となった。増加の主な要因としては、国民健康保険特別会計等の特別会計への繰出金の増加である。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62230</xdr:rowOff>
    </xdr:from>
    <xdr:to>
      <xdr:col>24</xdr:col>
      <xdr:colOff>31750</xdr:colOff>
      <xdr:row>55</xdr:row>
      <xdr:rowOff>130810</xdr:rowOff>
    </xdr:to>
    <xdr:cxnSp macro="">
      <xdr:nvCxnSpPr>
        <xdr:cNvPr id="247" name="直線コネクタ 246"/>
        <xdr:cNvCxnSpPr/>
      </xdr:nvCxnSpPr>
      <xdr:spPr>
        <a:xfrm>
          <a:off x="15671800" y="94919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157480</xdr:rowOff>
    </xdr:from>
    <xdr:to>
      <xdr:col>22</xdr:col>
      <xdr:colOff>565150</xdr:colOff>
      <xdr:row>55</xdr:row>
      <xdr:rowOff>62230</xdr:rowOff>
    </xdr:to>
    <xdr:cxnSp macro="">
      <xdr:nvCxnSpPr>
        <xdr:cNvPr id="250" name="直線コネクタ 249"/>
        <xdr:cNvCxnSpPr/>
      </xdr:nvCxnSpPr>
      <xdr:spPr>
        <a:xfrm>
          <a:off x="14782800" y="94157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157480</xdr:rowOff>
    </xdr:from>
    <xdr:to>
      <xdr:col>21</xdr:col>
      <xdr:colOff>361950</xdr:colOff>
      <xdr:row>55</xdr:row>
      <xdr:rowOff>31750</xdr:rowOff>
    </xdr:to>
    <xdr:cxnSp macro="">
      <xdr:nvCxnSpPr>
        <xdr:cNvPr id="253" name="直線コネクタ 252"/>
        <xdr:cNvCxnSpPr/>
      </xdr:nvCxnSpPr>
      <xdr:spPr>
        <a:xfrm flipV="1">
          <a:off x="13893800" y="9415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31750</xdr:rowOff>
    </xdr:from>
    <xdr:to>
      <xdr:col>20</xdr:col>
      <xdr:colOff>158750</xdr:colOff>
      <xdr:row>55</xdr:row>
      <xdr:rowOff>69850</xdr:rowOff>
    </xdr:to>
    <xdr:cxnSp macro="">
      <xdr:nvCxnSpPr>
        <xdr:cNvPr id="256" name="直線コネクタ 255"/>
        <xdr:cNvCxnSpPr/>
      </xdr:nvCxnSpPr>
      <xdr:spPr>
        <a:xfrm flipV="1">
          <a:off x="13004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9" name="フローチャート : 判断 258"/>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0" name="テキスト ボックス 259"/>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80010</xdr:rowOff>
    </xdr:from>
    <xdr:to>
      <xdr:col>24</xdr:col>
      <xdr:colOff>82550</xdr:colOff>
      <xdr:row>56</xdr:row>
      <xdr:rowOff>10160</xdr:rowOff>
    </xdr:to>
    <xdr:sp macro="" textlink="">
      <xdr:nvSpPr>
        <xdr:cNvPr id="266" name="円/楕円 265"/>
        <xdr:cNvSpPr/>
      </xdr:nvSpPr>
      <xdr:spPr>
        <a:xfrm>
          <a:off x="164592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96537</xdr:rowOff>
    </xdr:from>
    <xdr:ext cx="762000" cy="259045"/>
    <xdr:sp macro="" textlink="">
      <xdr:nvSpPr>
        <xdr:cNvPr id="267" name="その他該当値テキスト"/>
        <xdr:cNvSpPr txBox="1"/>
      </xdr:nvSpPr>
      <xdr:spPr>
        <a:xfrm>
          <a:off x="165989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11430</xdr:rowOff>
    </xdr:from>
    <xdr:to>
      <xdr:col>22</xdr:col>
      <xdr:colOff>615950</xdr:colOff>
      <xdr:row>55</xdr:row>
      <xdr:rowOff>113030</xdr:rowOff>
    </xdr:to>
    <xdr:sp macro="" textlink="">
      <xdr:nvSpPr>
        <xdr:cNvPr id="268" name="円/楕円 267"/>
        <xdr:cNvSpPr/>
      </xdr:nvSpPr>
      <xdr:spPr>
        <a:xfrm>
          <a:off x="15621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123207</xdr:rowOff>
    </xdr:from>
    <xdr:ext cx="736600" cy="259045"/>
    <xdr:sp macro="" textlink="">
      <xdr:nvSpPr>
        <xdr:cNvPr id="269" name="テキスト ボックス 268"/>
        <xdr:cNvSpPr txBox="1"/>
      </xdr:nvSpPr>
      <xdr:spPr>
        <a:xfrm>
          <a:off x="15290800" y="921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106680</xdr:rowOff>
    </xdr:from>
    <xdr:to>
      <xdr:col>21</xdr:col>
      <xdr:colOff>412750</xdr:colOff>
      <xdr:row>55</xdr:row>
      <xdr:rowOff>36830</xdr:rowOff>
    </xdr:to>
    <xdr:sp macro="" textlink="">
      <xdr:nvSpPr>
        <xdr:cNvPr id="270" name="円/楕円 269"/>
        <xdr:cNvSpPr/>
      </xdr:nvSpPr>
      <xdr:spPr>
        <a:xfrm>
          <a:off x="14732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47007</xdr:rowOff>
    </xdr:from>
    <xdr:ext cx="762000" cy="259045"/>
    <xdr:sp macro="" textlink="">
      <xdr:nvSpPr>
        <xdr:cNvPr id="271" name="テキスト ボックス 270"/>
        <xdr:cNvSpPr txBox="1"/>
      </xdr:nvSpPr>
      <xdr:spPr>
        <a:xfrm>
          <a:off x="14401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152400</xdr:rowOff>
    </xdr:from>
    <xdr:to>
      <xdr:col>20</xdr:col>
      <xdr:colOff>209550</xdr:colOff>
      <xdr:row>55</xdr:row>
      <xdr:rowOff>82550</xdr:rowOff>
    </xdr:to>
    <xdr:sp macro="" textlink="">
      <xdr:nvSpPr>
        <xdr:cNvPr id="272" name="円/楕円 271"/>
        <xdr:cNvSpPr/>
      </xdr:nvSpPr>
      <xdr:spPr>
        <a:xfrm>
          <a:off x="13843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92727</xdr:rowOff>
    </xdr:from>
    <xdr:ext cx="762000" cy="259045"/>
    <xdr:sp macro="" textlink="">
      <xdr:nvSpPr>
        <xdr:cNvPr id="273" name="テキスト ボックス 272"/>
        <xdr:cNvSpPr txBox="1"/>
      </xdr:nvSpPr>
      <xdr:spPr>
        <a:xfrm>
          <a:off x="13512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74" name="円/楕円 273"/>
        <xdr:cNvSpPr/>
      </xdr:nvSpPr>
      <xdr:spPr>
        <a:xfrm>
          <a:off x="12954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130827</xdr:rowOff>
    </xdr:from>
    <xdr:ext cx="762000" cy="259045"/>
    <xdr:sp macro="" textlink="">
      <xdr:nvSpPr>
        <xdr:cNvPr id="275" name="テキスト ボックス 274"/>
        <xdr:cNvSpPr txBox="1"/>
      </xdr:nvSpPr>
      <xdr:spPr>
        <a:xfrm>
          <a:off x="12623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補助費等は</a:t>
          </a:r>
          <a:r>
            <a:rPr kumimoji="1" lang="en-US" altLang="ja-JP" sz="1300">
              <a:latin typeface="ＭＳ Ｐゴシック"/>
            </a:rPr>
            <a:t>14.6</a:t>
          </a:r>
          <a:r>
            <a:rPr kumimoji="1" lang="ja-JP" altLang="en-US" sz="1300">
              <a:latin typeface="ＭＳ Ｐゴシック"/>
            </a:rPr>
            <a:t>％で、前年度と比較して</a:t>
          </a:r>
          <a:r>
            <a:rPr kumimoji="1" lang="en-US" altLang="ja-JP" sz="1300">
              <a:latin typeface="ＭＳ Ｐゴシック"/>
            </a:rPr>
            <a:t>2.2</a:t>
          </a:r>
          <a:r>
            <a:rPr kumimoji="1" lang="ja-JP" altLang="en-US" sz="1300">
              <a:latin typeface="ＭＳ Ｐゴシック"/>
            </a:rPr>
            <a:t>ポイント増加している。増加した主な要因としては、平成</a:t>
          </a:r>
          <a:r>
            <a:rPr kumimoji="1" lang="en-US" altLang="ja-JP" sz="1300">
              <a:latin typeface="ＭＳ Ｐゴシック"/>
            </a:rPr>
            <a:t>25</a:t>
          </a:r>
          <a:r>
            <a:rPr kumimoji="1" lang="ja-JP" altLang="en-US" sz="1300">
              <a:latin typeface="ＭＳ Ｐゴシック"/>
            </a:rPr>
            <a:t>年度については</a:t>
          </a:r>
          <a:r>
            <a:rPr kumimoji="1" lang="ja-JP" altLang="en-US" sz="1300">
              <a:latin typeface="+mn-ea"/>
              <a:ea typeface="+mn-ea"/>
            </a:rPr>
            <a:t>、</a:t>
          </a:r>
          <a:r>
            <a:rPr kumimoji="1" lang="ja-JP" altLang="ja-JP" sz="1300">
              <a:solidFill>
                <a:schemeClr val="dk1"/>
              </a:solidFill>
              <a:effectLst/>
              <a:latin typeface="+mn-ea"/>
              <a:ea typeface="+mn-ea"/>
              <a:cs typeface="+mn-cs"/>
            </a:rPr>
            <a:t>都市施設整備基金</a:t>
          </a:r>
          <a:r>
            <a:rPr kumimoji="1" lang="ja-JP" altLang="en-US" sz="1300">
              <a:solidFill>
                <a:schemeClr val="dk1"/>
              </a:solidFill>
              <a:effectLst/>
              <a:latin typeface="+mn-ea"/>
              <a:ea typeface="+mn-ea"/>
              <a:cs typeface="+mn-cs"/>
            </a:rPr>
            <a:t>繰入金</a:t>
          </a:r>
          <a:r>
            <a:rPr kumimoji="1" lang="en-US" altLang="ja-JP" sz="1300">
              <a:solidFill>
                <a:schemeClr val="dk1"/>
              </a:solidFill>
              <a:effectLst/>
              <a:latin typeface="+mn-ea"/>
              <a:ea typeface="+mn-ea"/>
              <a:cs typeface="+mn-cs"/>
            </a:rPr>
            <a:t>300</a:t>
          </a:r>
          <a:r>
            <a:rPr kumimoji="1" lang="ja-JP" altLang="ja-JP" sz="1300">
              <a:solidFill>
                <a:schemeClr val="dk1"/>
              </a:solidFill>
              <a:effectLst/>
              <a:latin typeface="+mn-ea"/>
              <a:ea typeface="+mn-ea"/>
              <a:cs typeface="+mn-cs"/>
            </a:rPr>
            <a:t>百円</a:t>
          </a:r>
          <a:r>
            <a:rPr kumimoji="1" lang="ja-JP" altLang="en-US" sz="1300">
              <a:solidFill>
                <a:schemeClr val="dk1"/>
              </a:solidFill>
              <a:effectLst/>
              <a:latin typeface="+mn-ea"/>
              <a:ea typeface="+mn-ea"/>
              <a:cs typeface="+mn-cs"/>
            </a:rPr>
            <a:t>を充当していたが、平成</a:t>
          </a:r>
          <a:r>
            <a:rPr kumimoji="1" lang="en-US" altLang="ja-JP" sz="1300">
              <a:solidFill>
                <a:schemeClr val="dk1"/>
              </a:solidFill>
              <a:effectLst/>
              <a:latin typeface="+mn-ea"/>
              <a:ea typeface="+mn-ea"/>
              <a:cs typeface="+mn-cs"/>
            </a:rPr>
            <a:t>26</a:t>
          </a:r>
          <a:r>
            <a:rPr kumimoji="1" lang="ja-JP" altLang="en-US" sz="1300">
              <a:solidFill>
                <a:schemeClr val="dk1"/>
              </a:solidFill>
              <a:effectLst/>
              <a:latin typeface="+mn-ea"/>
              <a:ea typeface="+mn-ea"/>
              <a:cs typeface="+mn-cs"/>
            </a:rPr>
            <a:t>年度においては都市施設整備基金繰入金が皆減となったためである。また、各種団体への補助金については、補助金が多額であるため、今後、補助内容の見直しを行い、適正化に努めていく。</a:t>
          </a:r>
          <a:endParaRPr kumimoji="1" lang="ja-JP" altLang="en-US" sz="1300">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122428</xdr:rowOff>
    </xdr:from>
    <xdr:to>
      <xdr:col>24</xdr:col>
      <xdr:colOff>31750</xdr:colOff>
      <xdr:row>37</xdr:row>
      <xdr:rowOff>51562</xdr:rowOff>
    </xdr:to>
    <xdr:cxnSp macro="">
      <xdr:nvCxnSpPr>
        <xdr:cNvPr id="305" name="直線コネクタ 304"/>
        <xdr:cNvCxnSpPr/>
      </xdr:nvCxnSpPr>
      <xdr:spPr>
        <a:xfrm>
          <a:off x="15671800" y="6294628"/>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122428</xdr:rowOff>
    </xdr:from>
    <xdr:to>
      <xdr:col>22</xdr:col>
      <xdr:colOff>565150</xdr:colOff>
      <xdr:row>37</xdr:row>
      <xdr:rowOff>69850</xdr:rowOff>
    </xdr:to>
    <xdr:cxnSp macro="">
      <xdr:nvCxnSpPr>
        <xdr:cNvPr id="308" name="直線コネクタ 307"/>
        <xdr:cNvCxnSpPr/>
      </xdr:nvCxnSpPr>
      <xdr:spPr>
        <a:xfrm flipV="1">
          <a:off x="14782800" y="6294628"/>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69850</xdr:rowOff>
    </xdr:from>
    <xdr:to>
      <xdr:col>21</xdr:col>
      <xdr:colOff>361950</xdr:colOff>
      <xdr:row>37</xdr:row>
      <xdr:rowOff>165862</xdr:rowOff>
    </xdr:to>
    <xdr:cxnSp macro="">
      <xdr:nvCxnSpPr>
        <xdr:cNvPr id="311" name="直線コネクタ 310"/>
        <xdr:cNvCxnSpPr/>
      </xdr:nvCxnSpPr>
      <xdr:spPr>
        <a:xfrm flipV="1">
          <a:off x="13893800" y="641350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101854</xdr:rowOff>
    </xdr:from>
    <xdr:to>
      <xdr:col>20</xdr:col>
      <xdr:colOff>158750</xdr:colOff>
      <xdr:row>37</xdr:row>
      <xdr:rowOff>165862</xdr:rowOff>
    </xdr:to>
    <xdr:cxnSp macro="">
      <xdr:nvCxnSpPr>
        <xdr:cNvPr id="314" name="直線コネクタ 313"/>
        <xdr:cNvCxnSpPr/>
      </xdr:nvCxnSpPr>
      <xdr:spPr>
        <a:xfrm>
          <a:off x="13004800" y="644550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17" name="フローチャート : 判断 316"/>
        <xdr:cNvSpPr/>
      </xdr:nvSpPr>
      <xdr:spPr>
        <a:xfrm>
          <a:off x="12954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119397</xdr:rowOff>
    </xdr:from>
    <xdr:ext cx="762000" cy="259045"/>
    <xdr:sp macro="" textlink="">
      <xdr:nvSpPr>
        <xdr:cNvPr id="318" name="テキスト ボックス 317"/>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762</xdr:rowOff>
    </xdr:from>
    <xdr:to>
      <xdr:col>24</xdr:col>
      <xdr:colOff>82550</xdr:colOff>
      <xdr:row>37</xdr:row>
      <xdr:rowOff>102362</xdr:rowOff>
    </xdr:to>
    <xdr:sp macro="" textlink="">
      <xdr:nvSpPr>
        <xdr:cNvPr id="324" name="円/楕円 323"/>
        <xdr:cNvSpPr/>
      </xdr:nvSpPr>
      <xdr:spPr>
        <a:xfrm>
          <a:off x="164592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144289</xdr:rowOff>
    </xdr:from>
    <xdr:ext cx="762000" cy="259045"/>
    <xdr:sp macro="" textlink="">
      <xdr:nvSpPr>
        <xdr:cNvPr id="325" name="補助費等該当値テキスト"/>
        <xdr:cNvSpPr txBox="1"/>
      </xdr:nvSpPr>
      <xdr:spPr>
        <a:xfrm>
          <a:off x="165989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71628</xdr:rowOff>
    </xdr:from>
    <xdr:to>
      <xdr:col>22</xdr:col>
      <xdr:colOff>615950</xdr:colOff>
      <xdr:row>37</xdr:row>
      <xdr:rowOff>1778</xdr:rowOff>
    </xdr:to>
    <xdr:sp macro="" textlink="">
      <xdr:nvSpPr>
        <xdr:cNvPr id="326" name="円/楕円 325"/>
        <xdr:cNvSpPr/>
      </xdr:nvSpPr>
      <xdr:spPr>
        <a:xfrm>
          <a:off x="15621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158005</xdr:rowOff>
    </xdr:from>
    <xdr:ext cx="736600" cy="259045"/>
    <xdr:sp macro="" textlink="">
      <xdr:nvSpPr>
        <xdr:cNvPr id="327" name="テキスト ボックス 326"/>
        <xdr:cNvSpPr txBox="1"/>
      </xdr:nvSpPr>
      <xdr:spPr>
        <a:xfrm>
          <a:off x="15290800" y="63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19050</xdr:rowOff>
    </xdr:from>
    <xdr:to>
      <xdr:col>21</xdr:col>
      <xdr:colOff>412750</xdr:colOff>
      <xdr:row>37</xdr:row>
      <xdr:rowOff>120650</xdr:rowOff>
    </xdr:to>
    <xdr:sp macro="" textlink="">
      <xdr:nvSpPr>
        <xdr:cNvPr id="328" name="円/楕円 327"/>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105427</xdr:rowOff>
    </xdr:from>
    <xdr:ext cx="762000" cy="259045"/>
    <xdr:sp macro="" textlink="">
      <xdr:nvSpPr>
        <xdr:cNvPr id="329" name="テキスト ボックス 328"/>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115062</xdr:rowOff>
    </xdr:from>
    <xdr:to>
      <xdr:col>20</xdr:col>
      <xdr:colOff>209550</xdr:colOff>
      <xdr:row>38</xdr:row>
      <xdr:rowOff>45212</xdr:rowOff>
    </xdr:to>
    <xdr:sp macro="" textlink="">
      <xdr:nvSpPr>
        <xdr:cNvPr id="330" name="円/楕円 329"/>
        <xdr:cNvSpPr/>
      </xdr:nvSpPr>
      <xdr:spPr>
        <a:xfrm>
          <a:off x="13843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29989</xdr:rowOff>
    </xdr:from>
    <xdr:ext cx="762000" cy="259045"/>
    <xdr:sp macro="" textlink="">
      <xdr:nvSpPr>
        <xdr:cNvPr id="331" name="テキスト ボックス 330"/>
        <xdr:cNvSpPr txBox="1"/>
      </xdr:nvSpPr>
      <xdr:spPr>
        <a:xfrm>
          <a:off x="13512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51054</xdr:rowOff>
    </xdr:from>
    <xdr:to>
      <xdr:col>19</xdr:col>
      <xdr:colOff>6350</xdr:colOff>
      <xdr:row>37</xdr:row>
      <xdr:rowOff>152654</xdr:rowOff>
    </xdr:to>
    <xdr:sp macro="" textlink="">
      <xdr:nvSpPr>
        <xdr:cNvPr id="332" name="円/楕円 331"/>
        <xdr:cNvSpPr/>
      </xdr:nvSpPr>
      <xdr:spPr>
        <a:xfrm>
          <a:off x="12954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137431</xdr:rowOff>
    </xdr:from>
    <xdr:ext cx="762000" cy="259045"/>
    <xdr:sp macro="" textlink="">
      <xdr:nvSpPr>
        <xdr:cNvPr id="333" name="テキスト ボックス 332"/>
        <xdr:cNvSpPr txBox="1"/>
      </xdr:nvSpPr>
      <xdr:spPr>
        <a:xfrm>
          <a:off x="12623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公債費は</a:t>
          </a:r>
          <a:r>
            <a:rPr kumimoji="1" lang="en-US" altLang="ja-JP" sz="1300">
              <a:solidFill>
                <a:schemeClr val="dk1"/>
              </a:solidFill>
              <a:effectLst/>
              <a:latin typeface="+mn-lt"/>
              <a:ea typeface="+mn-ea"/>
              <a:cs typeface="+mn-cs"/>
            </a:rPr>
            <a:t>7.6</a:t>
          </a:r>
          <a:r>
            <a:rPr kumimoji="1" lang="ja-JP" altLang="en-US" sz="1300">
              <a:solidFill>
                <a:schemeClr val="dk1"/>
              </a:solidFill>
              <a:effectLst/>
              <a:latin typeface="+mn-lt"/>
              <a:ea typeface="+mn-ea"/>
              <a:cs typeface="+mn-cs"/>
            </a:rPr>
            <a:t>％で、</a:t>
          </a:r>
          <a:r>
            <a:rPr kumimoji="1" lang="ja-JP" altLang="en-US" sz="1300">
              <a:latin typeface="ＭＳ Ｐゴシック"/>
            </a:rPr>
            <a:t>前年度と比較して</a:t>
          </a:r>
          <a:r>
            <a:rPr kumimoji="1" lang="en-US" altLang="ja-JP" sz="1300">
              <a:latin typeface="ＭＳ Ｐゴシック"/>
            </a:rPr>
            <a:t>0.7</a:t>
          </a:r>
          <a:r>
            <a:rPr kumimoji="1" lang="ja-JP" altLang="en-US" sz="1300">
              <a:latin typeface="ＭＳ Ｐゴシック"/>
            </a:rPr>
            <a:t>ポイント減少している。</a:t>
          </a:r>
          <a:r>
            <a:rPr kumimoji="1" lang="ja-JP" altLang="ja-JP" sz="1300">
              <a:solidFill>
                <a:schemeClr val="dk1"/>
              </a:solidFill>
              <a:effectLst/>
              <a:latin typeface="+mn-lt"/>
              <a:ea typeface="+mn-ea"/>
              <a:cs typeface="+mn-cs"/>
            </a:rPr>
            <a:t>起債を極力抑制した財政運営により、</a:t>
          </a:r>
          <a:r>
            <a:rPr kumimoji="1" lang="ja-JP" altLang="en-US" sz="1300">
              <a:solidFill>
                <a:schemeClr val="dk1"/>
              </a:solidFill>
              <a:effectLst/>
              <a:latin typeface="+mn-lt"/>
              <a:ea typeface="+mn-ea"/>
              <a:cs typeface="+mn-cs"/>
            </a:rPr>
            <a:t>類似団体内で上位に位置しており、全国的に見ても健全な数値となっている。今後も臨時財政対策債等の起債額を可能な限り圧縮し、現在の水準を維持していく。</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74422</xdr:rowOff>
    </xdr:from>
    <xdr:to>
      <xdr:col>7</xdr:col>
      <xdr:colOff>15875</xdr:colOff>
      <xdr:row>75</xdr:row>
      <xdr:rowOff>106426</xdr:rowOff>
    </xdr:to>
    <xdr:cxnSp macro="">
      <xdr:nvCxnSpPr>
        <xdr:cNvPr id="363" name="直線コネクタ 362"/>
        <xdr:cNvCxnSpPr/>
      </xdr:nvCxnSpPr>
      <xdr:spPr>
        <a:xfrm flipV="1">
          <a:off x="3987800" y="129331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106426</xdr:rowOff>
    </xdr:from>
    <xdr:to>
      <xdr:col>5</xdr:col>
      <xdr:colOff>549275</xdr:colOff>
      <xdr:row>75</xdr:row>
      <xdr:rowOff>120142</xdr:rowOff>
    </xdr:to>
    <xdr:cxnSp macro="">
      <xdr:nvCxnSpPr>
        <xdr:cNvPr id="366" name="直線コネクタ 365"/>
        <xdr:cNvCxnSpPr/>
      </xdr:nvCxnSpPr>
      <xdr:spPr>
        <a:xfrm flipV="1">
          <a:off x="3098800" y="129651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120142</xdr:rowOff>
    </xdr:from>
    <xdr:to>
      <xdr:col>4</xdr:col>
      <xdr:colOff>346075</xdr:colOff>
      <xdr:row>75</xdr:row>
      <xdr:rowOff>152146</xdr:rowOff>
    </xdr:to>
    <xdr:cxnSp macro="">
      <xdr:nvCxnSpPr>
        <xdr:cNvPr id="369" name="直線コネクタ 368"/>
        <xdr:cNvCxnSpPr/>
      </xdr:nvCxnSpPr>
      <xdr:spPr>
        <a:xfrm flipV="1">
          <a:off x="2209800" y="129788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152146</xdr:rowOff>
    </xdr:from>
    <xdr:to>
      <xdr:col>3</xdr:col>
      <xdr:colOff>142875</xdr:colOff>
      <xdr:row>75</xdr:row>
      <xdr:rowOff>170435</xdr:rowOff>
    </xdr:to>
    <xdr:cxnSp macro="">
      <xdr:nvCxnSpPr>
        <xdr:cNvPr id="372" name="直線コネクタ 371"/>
        <xdr:cNvCxnSpPr/>
      </xdr:nvCxnSpPr>
      <xdr:spPr>
        <a:xfrm flipV="1">
          <a:off x="1320800" y="13010896"/>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124206</xdr:rowOff>
    </xdr:from>
    <xdr:to>
      <xdr:col>1</xdr:col>
      <xdr:colOff>676275</xdr:colOff>
      <xdr:row>78</xdr:row>
      <xdr:rowOff>54356</xdr:rowOff>
    </xdr:to>
    <xdr:sp macro="" textlink="">
      <xdr:nvSpPr>
        <xdr:cNvPr id="375" name="フローチャート : 判断 374"/>
        <xdr:cNvSpPr/>
      </xdr:nvSpPr>
      <xdr:spPr>
        <a:xfrm>
          <a:off x="1270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39133</xdr:rowOff>
    </xdr:from>
    <xdr:ext cx="762000" cy="259045"/>
    <xdr:sp macro="" textlink="">
      <xdr:nvSpPr>
        <xdr:cNvPr id="376" name="テキスト ボックス 375"/>
        <xdr:cNvSpPr txBox="1"/>
      </xdr:nvSpPr>
      <xdr:spPr>
        <a:xfrm>
          <a:off x="939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23622</xdr:rowOff>
    </xdr:from>
    <xdr:to>
      <xdr:col>7</xdr:col>
      <xdr:colOff>66675</xdr:colOff>
      <xdr:row>75</xdr:row>
      <xdr:rowOff>125222</xdr:rowOff>
    </xdr:to>
    <xdr:sp macro="" textlink="">
      <xdr:nvSpPr>
        <xdr:cNvPr id="382" name="円/楕円 381"/>
        <xdr:cNvSpPr/>
      </xdr:nvSpPr>
      <xdr:spPr>
        <a:xfrm>
          <a:off x="47752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103649</xdr:rowOff>
    </xdr:from>
    <xdr:ext cx="762000" cy="259045"/>
    <xdr:sp macro="" textlink="">
      <xdr:nvSpPr>
        <xdr:cNvPr id="383" name="公債費該当値テキスト"/>
        <xdr:cNvSpPr txBox="1"/>
      </xdr:nvSpPr>
      <xdr:spPr>
        <a:xfrm>
          <a:off x="4914900" y="1279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55626</xdr:rowOff>
    </xdr:from>
    <xdr:to>
      <xdr:col>5</xdr:col>
      <xdr:colOff>600075</xdr:colOff>
      <xdr:row>75</xdr:row>
      <xdr:rowOff>157226</xdr:rowOff>
    </xdr:to>
    <xdr:sp macro="" textlink="">
      <xdr:nvSpPr>
        <xdr:cNvPr id="384" name="円/楕円 383"/>
        <xdr:cNvSpPr/>
      </xdr:nvSpPr>
      <xdr:spPr>
        <a:xfrm>
          <a:off x="39370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167403</xdr:rowOff>
    </xdr:from>
    <xdr:ext cx="736600" cy="259045"/>
    <xdr:sp macro="" textlink="">
      <xdr:nvSpPr>
        <xdr:cNvPr id="385" name="テキスト ボックス 384"/>
        <xdr:cNvSpPr txBox="1"/>
      </xdr:nvSpPr>
      <xdr:spPr>
        <a:xfrm>
          <a:off x="3606800" y="12683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69342</xdr:rowOff>
    </xdr:from>
    <xdr:to>
      <xdr:col>4</xdr:col>
      <xdr:colOff>396875</xdr:colOff>
      <xdr:row>75</xdr:row>
      <xdr:rowOff>170942</xdr:rowOff>
    </xdr:to>
    <xdr:sp macro="" textlink="">
      <xdr:nvSpPr>
        <xdr:cNvPr id="386" name="円/楕円 385"/>
        <xdr:cNvSpPr/>
      </xdr:nvSpPr>
      <xdr:spPr>
        <a:xfrm>
          <a:off x="3048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9669</xdr:rowOff>
    </xdr:from>
    <xdr:ext cx="762000" cy="259045"/>
    <xdr:sp macro="" textlink="">
      <xdr:nvSpPr>
        <xdr:cNvPr id="387" name="テキスト ボックス 386"/>
        <xdr:cNvSpPr txBox="1"/>
      </xdr:nvSpPr>
      <xdr:spPr>
        <a:xfrm>
          <a:off x="2717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101346</xdr:rowOff>
    </xdr:from>
    <xdr:to>
      <xdr:col>3</xdr:col>
      <xdr:colOff>193675</xdr:colOff>
      <xdr:row>76</xdr:row>
      <xdr:rowOff>31496</xdr:rowOff>
    </xdr:to>
    <xdr:sp macro="" textlink="">
      <xdr:nvSpPr>
        <xdr:cNvPr id="388" name="円/楕円 387"/>
        <xdr:cNvSpPr/>
      </xdr:nvSpPr>
      <xdr:spPr>
        <a:xfrm>
          <a:off x="2159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41673</xdr:rowOff>
    </xdr:from>
    <xdr:ext cx="762000" cy="259045"/>
    <xdr:sp macro="" textlink="">
      <xdr:nvSpPr>
        <xdr:cNvPr id="389" name="テキスト ボックス 388"/>
        <xdr:cNvSpPr txBox="1"/>
      </xdr:nvSpPr>
      <xdr:spPr>
        <a:xfrm>
          <a:off x="1828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119634</xdr:rowOff>
    </xdr:from>
    <xdr:to>
      <xdr:col>1</xdr:col>
      <xdr:colOff>676275</xdr:colOff>
      <xdr:row>76</xdr:row>
      <xdr:rowOff>49783</xdr:rowOff>
    </xdr:to>
    <xdr:sp macro="" textlink="">
      <xdr:nvSpPr>
        <xdr:cNvPr id="390" name="円/楕円 389"/>
        <xdr:cNvSpPr/>
      </xdr:nvSpPr>
      <xdr:spPr>
        <a:xfrm>
          <a:off x="1270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59961</xdr:rowOff>
    </xdr:from>
    <xdr:ext cx="762000" cy="259045"/>
    <xdr:sp macro="" textlink="">
      <xdr:nvSpPr>
        <xdr:cNvPr id="391" name="テキスト ボックス 390"/>
        <xdr:cNvSpPr txBox="1"/>
      </xdr:nvSpPr>
      <xdr:spPr>
        <a:xfrm>
          <a:off x="939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公債費以外は、</a:t>
          </a:r>
          <a:r>
            <a:rPr kumimoji="1" lang="en-US" altLang="ja-JP" sz="1300">
              <a:latin typeface="ＭＳ Ｐゴシック"/>
            </a:rPr>
            <a:t>84.3</a:t>
          </a:r>
          <a:r>
            <a:rPr kumimoji="1" lang="ja-JP" altLang="en-US" sz="1300">
              <a:latin typeface="ＭＳ Ｐゴシック"/>
            </a:rPr>
            <a:t>％で前年度と比較して</a:t>
          </a:r>
          <a:r>
            <a:rPr kumimoji="1" lang="en-US" altLang="ja-JP" sz="1300">
              <a:latin typeface="ＭＳ Ｐゴシック"/>
            </a:rPr>
            <a:t>2.1</a:t>
          </a:r>
          <a:r>
            <a:rPr kumimoji="1" lang="ja-JP" altLang="en-US" sz="1300">
              <a:latin typeface="ＭＳ Ｐゴシック"/>
            </a:rPr>
            <a:t>ポイント増加しており、類似団体平均を大きく上回っている。前年度比較においては、主に補助費等の増加が要因となっている。今後も人件費の適正化、扶助費の抑制など各費目の歳出削減に努めていく。</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153670</xdr:rowOff>
    </xdr:from>
    <xdr:to>
      <xdr:col>24</xdr:col>
      <xdr:colOff>31750</xdr:colOff>
      <xdr:row>78</xdr:row>
      <xdr:rowOff>62230</xdr:rowOff>
    </xdr:to>
    <xdr:cxnSp macro="">
      <xdr:nvCxnSpPr>
        <xdr:cNvPr id="424" name="直線コネクタ 423"/>
        <xdr:cNvCxnSpPr/>
      </xdr:nvCxnSpPr>
      <xdr:spPr>
        <a:xfrm>
          <a:off x="15671800" y="1335532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153670</xdr:rowOff>
    </xdr:from>
    <xdr:to>
      <xdr:col>22</xdr:col>
      <xdr:colOff>565150</xdr:colOff>
      <xdr:row>78</xdr:row>
      <xdr:rowOff>8889</xdr:rowOff>
    </xdr:to>
    <xdr:cxnSp macro="">
      <xdr:nvCxnSpPr>
        <xdr:cNvPr id="427" name="直線コネクタ 426"/>
        <xdr:cNvCxnSpPr/>
      </xdr:nvCxnSpPr>
      <xdr:spPr>
        <a:xfrm flipV="1">
          <a:off x="14782800" y="133553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8889</xdr:rowOff>
    </xdr:from>
    <xdr:to>
      <xdr:col>21</xdr:col>
      <xdr:colOff>361950</xdr:colOff>
      <xdr:row>78</xdr:row>
      <xdr:rowOff>111761</xdr:rowOff>
    </xdr:to>
    <xdr:cxnSp macro="">
      <xdr:nvCxnSpPr>
        <xdr:cNvPr id="430" name="直線コネクタ 429"/>
        <xdr:cNvCxnSpPr/>
      </xdr:nvCxnSpPr>
      <xdr:spPr>
        <a:xfrm flipV="1">
          <a:off x="13893800" y="1338198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81280</xdr:rowOff>
    </xdr:from>
    <xdr:to>
      <xdr:col>20</xdr:col>
      <xdr:colOff>158750</xdr:colOff>
      <xdr:row>78</xdr:row>
      <xdr:rowOff>111761</xdr:rowOff>
    </xdr:to>
    <xdr:cxnSp macro="">
      <xdr:nvCxnSpPr>
        <xdr:cNvPr id="433" name="直線コネクタ 432"/>
        <xdr:cNvCxnSpPr/>
      </xdr:nvCxnSpPr>
      <xdr:spPr>
        <a:xfrm>
          <a:off x="13004800" y="134543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36" name="フローチャート : 判断 435"/>
        <xdr:cNvSpPr/>
      </xdr:nvSpPr>
      <xdr:spPr>
        <a:xfrm>
          <a:off x="12954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96537</xdr:rowOff>
    </xdr:from>
    <xdr:ext cx="762000" cy="259045"/>
    <xdr:sp macro="" textlink="">
      <xdr:nvSpPr>
        <xdr:cNvPr id="437" name="テキスト ボックス 436"/>
        <xdr:cNvSpPr txBox="1"/>
      </xdr:nvSpPr>
      <xdr:spPr>
        <a:xfrm>
          <a:off x="12623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11430</xdr:rowOff>
    </xdr:from>
    <xdr:to>
      <xdr:col>24</xdr:col>
      <xdr:colOff>82550</xdr:colOff>
      <xdr:row>78</xdr:row>
      <xdr:rowOff>113030</xdr:rowOff>
    </xdr:to>
    <xdr:sp macro="" textlink="">
      <xdr:nvSpPr>
        <xdr:cNvPr id="443" name="円/楕円 442"/>
        <xdr:cNvSpPr/>
      </xdr:nvSpPr>
      <xdr:spPr>
        <a:xfrm>
          <a:off x="16459200" y="1338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154957</xdr:rowOff>
    </xdr:from>
    <xdr:ext cx="762000" cy="259045"/>
    <xdr:sp macro="" textlink="">
      <xdr:nvSpPr>
        <xdr:cNvPr id="444" name="公債費以外該当値テキスト"/>
        <xdr:cNvSpPr txBox="1"/>
      </xdr:nvSpPr>
      <xdr:spPr>
        <a:xfrm>
          <a:off x="16598900" y="13356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102870</xdr:rowOff>
    </xdr:from>
    <xdr:to>
      <xdr:col>22</xdr:col>
      <xdr:colOff>615950</xdr:colOff>
      <xdr:row>78</xdr:row>
      <xdr:rowOff>33020</xdr:rowOff>
    </xdr:to>
    <xdr:sp macro="" textlink="">
      <xdr:nvSpPr>
        <xdr:cNvPr id="445" name="円/楕円 444"/>
        <xdr:cNvSpPr/>
      </xdr:nvSpPr>
      <xdr:spPr>
        <a:xfrm>
          <a:off x="15621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46" name="テキスト ボックス 445"/>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129539</xdr:rowOff>
    </xdr:from>
    <xdr:to>
      <xdr:col>21</xdr:col>
      <xdr:colOff>412750</xdr:colOff>
      <xdr:row>78</xdr:row>
      <xdr:rowOff>59689</xdr:rowOff>
    </xdr:to>
    <xdr:sp macro="" textlink="">
      <xdr:nvSpPr>
        <xdr:cNvPr id="447" name="円/楕円 446"/>
        <xdr:cNvSpPr/>
      </xdr:nvSpPr>
      <xdr:spPr>
        <a:xfrm>
          <a:off x="14732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44466</xdr:rowOff>
    </xdr:from>
    <xdr:ext cx="762000" cy="259045"/>
    <xdr:sp macro="" textlink="">
      <xdr:nvSpPr>
        <xdr:cNvPr id="448" name="テキスト ボックス 447"/>
        <xdr:cNvSpPr txBox="1"/>
      </xdr:nvSpPr>
      <xdr:spPr>
        <a:xfrm>
          <a:off x="14401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60961</xdr:rowOff>
    </xdr:from>
    <xdr:to>
      <xdr:col>20</xdr:col>
      <xdr:colOff>209550</xdr:colOff>
      <xdr:row>78</xdr:row>
      <xdr:rowOff>162561</xdr:rowOff>
    </xdr:to>
    <xdr:sp macro="" textlink="">
      <xdr:nvSpPr>
        <xdr:cNvPr id="449" name="円/楕円 448"/>
        <xdr:cNvSpPr/>
      </xdr:nvSpPr>
      <xdr:spPr>
        <a:xfrm>
          <a:off x="13843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147338</xdr:rowOff>
    </xdr:from>
    <xdr:ext cx="762000" cy="259045"/>
    <xdr:sp macro="" textlink="">
      <xdr:nvSpPr>
        <xdr:cNvPr id="450" name="テキスト ボックス 449"/>
        <xdr:cNvSpPr txBox="1"/>
      </xdr:nvSpPr>
      <xdr:spPr>
        <a:xfrm>
          <a:off x="13512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30480</xdr:rowOff>
    </xdr:from>
    <xdr:to>
      <xdr:col>19</xdr:col>
      <xdr:colOff>6350</xdr:colOff>
      <xdr:row>78</xdr:row>
      <xdr:rowOff>132080</xdr:rowOff>
    </xdr:to>
    <xdr:sp macro="" textlink="">
      <xdr:nvSpPr>
        <xdr:cNvPr id="451" name="円/楕円 450"/>
        <xdr:cNvSpPr/>
      </xdr:nvSpPr>
      <xdr:spPr>
        <a:xfrm>
          <a:off x="12954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116857</xdr:rowOff>
    </xdr:from>
    <xdr:ext cx="762000" cy="259045"/>
    <xdr:sp macro="" textlink="">
      <xdr:nvSpPr>
        <xdr:cNvPr id="452" name="テキスト ボックス 451"/>
        <xdr:cNvSpPr txBox="1"/>
      </xdr:nvSpPr>
      <xdr:spPr>
        <a:xfrm>
          <a:off x="12623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東京都福生市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41008</xdr:rowOff>
    </xdr:from>
    <xdr:to>
      <xdr:col>4</xdr:col>
      <xdr:colOff>1117600</xdr:colOff>
      <xdr:row>18</xdr:row>
      <xdr:rowOff>47752</xdr:rowOff>
    </xdr:to>
    <xdr:cxnSp macro="">
      <xdr:nvCxnSpPr>
        <xdr:cNvPr id="52" name="直線コネクタ 51"/>
        <xdr:cNvCxnSpPr/>
      </xdr:nvCxnSpPr>
      <xdr:spPr bwMode="auto">
        <a:xfrm flipV="1">
          <a:off x="5003800" y="3174733"/>
          <a:ext cx="647700" cy="6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47752</xdr:rowOff>
    </xdr:from>
    <xdr:to>
      <xdr:col>4</xdr:col>
      <xdr:colOff>469900</xdr:colOff>
      <xdr:row>18</xdr:row>
      <xdr:rowOff>49777</xdr:rowOff>
    </xdr:to>
    <xdr:cxnSp macro="">
      <xdr:nvCxnSpPr>
        <xdr:cNvPr id="55" name="直線コネクタ 54"/>
        <xdr:cNvCxnSpPr/>
      </xdr:nvCxnSpPr>
      <xdr:spPr bwMode="auto">
        <a:xfrm flipV="1">
          <a:off x="4305300" y="3181477"/>
          <a:ext cx="698500" cy="20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164191</xdr:rowOff>
    </xdr:from>
    <xdr:to>
      <xdr:col>3</xdr:col>
      <xdr:colOff>904875</xdr:colOff>
      <xdr:row>18</xdr:row>
      <xdr:rowOff>49777</xdr:rowOff>
    </xdr:to>
    <xdr:cxnSp macro="">
      <xdr:nvCxnSpPr>
        <xdr:cNvPr id="58" name="直線コネクタ 57"/>
        <xdr:cNvCxnSpPr/>
      </xdr:nvCxnSpPr>
      <xdr:spPr bwMode="auto">
        <a:xfrm>
          <a:off x="3606800" y="3126466"/>
          <a:ext cx="698500" cy="57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164191</xdr:rowOff>
    </xdr:from>
    <xdr:to>
      <xdr:col>3</xdr:col>
      <xdr:colOff>206375</xdr:colOff>
      <xdr:row>18</xdr:row>
      <xdr:rowOff>7273</xdr:rowOff>
    </xdr:to>
    <xdr:cxnSp macro="">
      <xdr:nvCxnSpPr>
        <xdr:cNvPr id="61" name="直線コネクタ 60"/>
        <xdr:cNvCxnSpPr/>
      </xdr:nvCxnSpPr>
      <xdr:spPr bwMode="auto">
        <a:xfrm flipV="1">
          <a:off x="2908300" y="3126466"/>
          <a:ext cx="698500" cy="145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2193</xdr:rowOff>
    </xdr:from>
    <xdr:to>
      <xdr:col>2</xdr:col>
      <xdr:colOff>692150</xdr:colOff>
      <xdr:row>18</xdr:row>
      <xdr:rowOff>103793</xdr:rowOff>
    </xdr:to>
    <xdr:sp macro="" textlink="">
      <xdr:nvSpPr>
        <xdr:cNvPr id="64" name="フローチャート : 判断 63"/>
        <xdr:cNvSpPr/>
      </xdr:nvSpPr>
      <xdr:spPr bwMode="auto">
        <a:xfrm>
          <a:off x="2857500" y="31359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88571</xdr:rowOff>
    </xdr:from>
    <xdr:ext cx="762000" cy="259045"/>
    <xdr:sp macro="" textlink="">
      <xdr:nvSpPr>
        <xdr:cNvPr id="65" name="テキスト ボックス 64"/>
        <xdr:cNvSpPr txBox="1"/>
      </xdr:nvSpPr>
      <xdr:spPr>
        <a:xfrm>
          <a:off x="2527300" y="322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161658</xdr:rowOff>
    </xdr:from>
    <xdr:to>
      <xdr:col>5</xdr:col>
      <xdr:colOff>34925</xdr:colOff>
      <xdr:row>18</xdr:row>
      <xdr:rowOff>91808</xdr:rowOff>
    </xdr:to>
    <xdr:sp macro="" textlink="">
      <xdr:nvSpPr>
        <xdr:cNvPr id="71" name="円/楕円 70"/>
        <xdr:cNvSpPr/>
      </xdr:nvSpPr>
      <xdr:spPr bwMode="auto">
        <a:xfrm>
          <a:off x="5600700" y="31239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133735</xdr:rowOff>
    </xdr:from>
    <xdr:ext cx="762000" cy="259045"/>
    <xdr:sp macro="" textlink="">
      <xdr:nvSpPr>
        <xdr:cNvPr id="72" name="人口1人当たり決算額の推移該当値テキスト130"/>
        <xdr:cNvSpPr txBox="1"/>
      </xdr:nvSpPr>
      <xdr:spPr>
        <a:xfrm>
          <a:off x="5740400" y="3096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66,683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168402</xdr:rowOff>
    </xdr:from>
    <xdr:to>
      <xdr:col>4</xdr:col>
      <xdr:colOff>520700</xdr:colOff>
      <xdr:row>18</xdr:row>
      <xdr:rowOff>98552</xdr:rowOff>
    </xdr:to>
    <xdr:sp macro="" textlink="">
      <xdr:nvSpPr>
        <xdr:cNvPr id="73" name="円/楕円 72"/>
        <xdr:cNvSpPr/>
      </xdr:nvSpPr>
      <xdr:spPr bwMode="auto">
        <a:xfrm>
          <a:off x="4953000" y="31306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83329</xdr:rowOff>
    </xdr:from>
    <xdr:ext cx="736600" cy="259045"/>
    <xdr:sp macro="" textlink="">
      <xdr:nvSpPr>
        <xdr:cNvPr id="74" name="テキスト ボックス 73"/>
        <xdr:cNvSpPr txBox="1"/>
      </xdr:nvSpPr>
      <xdr:spPr>
        <a:xfrm>
          <a:off x="4622800" y="3217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66,270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170427</xdr:rowOff>
    </xdr:from>
    <xdr:to>
      <xdr:col>3</xdr:col>
      <xdr:colOff>955675</xdr:colOff>
      <xdr:row>18</xdr:row>
      <xdr:rowOff>100577</xdr:rowOff>
    </xdr:to>
    <xdr:sp macro="" textlink="">
      <xdr:nvSpPr>
        <xdr:cNvPr id="75" name="円/楕円 74"/>
        <xdr:cNvSpPr/>
      </xdr:nvSpPr>
      <xdr:spPr bwMode="auto">
        <a:xfrm>
          <a:off x="4254500" y="3132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85354</xdr:rowOff>
    </xdr:from>
    <xdr:ext cx="762000" cy="259045"/>
    <xdr:sp macro="" textlink="">
      <xdr:nvSpPr>
        <xdr:cNvPr id="76" name="テキスト ボックス 75"/>
        <xdr:cNvSpPr txBox="1"/>
      </xdr:nvSpPr>
      <xdr:spPr>
        <a:xfrm>
          <a:off x="3924300" y="3219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66,146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113391</xdr:rowOff>
    </xdr:from>
    <xdr:to>
      <xdr:col>3</xdr:col>
      <xdr:colOff>257175</xdr:colOff>
      <xdr:row>18</xdr:row>
      <xdr:rowOff>43541</xdr:rowOff>
    </xdr:to>
    <xdr:sp macro="" textlink="">
      <xdr:nvSpPr>
        <xdr:cNvPr id="77" name="円/楕円 76"/>
        <xdr:cNvSpPr/>
      </xdr:nvSpPr>
      <xdr:spPr bwMode="auto">
        <a:xfrm>
          <a:off x="3556000" y="3075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28318</xdr:rowOff>
    </xdr:from>
    <xdr:ext cx="762000" cy="259045"/>
    <xdr:sp macro="" textlink="">
      <xdr:nvSpPr>
        <xdr:cNvPr id="78" name="テキスト ボックス 77"/>
        <xdr:cNvSpPr txBox="1"/>
      </xdr:nvSpPr>
      <xdr:spPr>
        <a:xfrm>
          <a:off x="3225800" y="3162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69,639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127923</xdr:rowOff>
    </xdr:from>
    <xdr:to>
      <xdr:col>2</xdr:col>
      <xdr:colOff>692150</xdr:colOff>
      <xdr:row>18</xdr:row>
      <xdr:rowOff>58073</xdr:rowOff>
    </xdr:to>
    <xdr:sp macro="" textlink="">
      <xdr:nvSpPr>
        <xdr:cNvPr id="79" name="円/楕円 78"/>
        <xdr:cNvSpPr/>
      </xdr:nvSpPr>
      <xdr:spPr bwMode="auto">
        <a:xfrm>
          <a:off x="2857500" y="30901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68250</xdr:rowOff>
    </xdr:from>
    <xdr:ext cx="762000" cy="259045"/>
    <xdr:sp macro="" textlink="">
      <xdr:nvSpPr>
        <xdr:cNvPr id="80" name="テキスト ボックス 79"/>
        <xdr:cNvSpPr txBox="1"/>
      </xdr:nvSpPr>
      <xdr:spPr>
        <a:xfrm>
          <a:off x="2527300" y="2859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62497</xdr:rowOff>
    </xdr:from>
    <xdr:to>
      <xdr:col>4</xdr:col>
      <xdr:colOff>1117600</xdr:colOff>
      <xdr:row>37</xdr:row>
      <xdr:rowOff>119609</xdr:rowOff>
    </xdr:to>
    <xdr:cxnSp macro="">
      <xdr:nvCxnSpPr>
        <xdr:cNvPr id="113" name="直線コネクタ 112"/>
        <xdr:cNvCxnSpPr/>
      </xdr:nvCxnSpPr>
      <xdr:spPr bwMode="auto">
        <a:xfrm>
          <a:off x="5003800" y="7187197"/>
          <a:ext cx="647700" cy="571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31426</xdr:rowOff>
    </xdr:from>
    <xdr:to>
      <xdr:col>4</xdr:col>
      <xdr:colOff>469900</xdr:colOff>
      <xdr:row>37</xdr:row>
      <xdr:rowOff>62497</xdr:rowOff>
    </xdr:to>
    <xdr:cxnSp macro="">
      <xdr:nvCxnSpPr>
        <xdr:cNvPr id="116" name="直線コネクタ 115"/>
        <xdr:cNvCxnSpPr/>
      </xdr:nvCxnSpPr>
      <xdr:spPr bwMode="auto">
        <a:xfrm>
          <a:off x="4305300" y="7156126"/>
          <a:ext cx="698500" cy="31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285189</xdr:rowOff>
    </xdr:from>
    <xdr:ext cx="736600" cy="259045"/>
    <xdr:sp macro="" textlink="">
      <xdr:nvSpPr>
        <xdr:cNvPr id="118" name="テキスト ボックス 117"/>
        <xdr:cNvSpPr txBox="1"/>
      </xdr:nvSpPr>
      <xdr:spPr>
        <a:xfrm>
          <a:off x="4622800" y="6552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298</xdr:rowOff>
    </xdr:from>
    <xdr:to>
      <xdr:col>3</xdr:col>
      <xdr:colOff>904875</xdr:colOff>
      <xdr:row>37</xdr:row>
      <xdr:rowOff>31426</xdr:rowOff>
    </xdr:to>
    <xdr:cxnSp macro="">
      <xdr:nvCxnSpPr>
        <xdr:cNvPr id="119" name="直線コネクタ 118"/>
        <xdr:cNvCxnSpPr/>
      </xdr:nvCxnSpPr>
      <xdr:spPr bwMode="auto">
        <a:xfrm>
          <a:off x="3606800" y="7124998"/>
          <a:ext cx="698500" cy="31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256271</xdr:rowOff>
    </xdr:from>
    <xdr:ext cx="762000" cy="259045"/>
    <xdr:sp macro="" textlink="">
      <xdr:nvSpPr>
        <xdr:cNvPr id="121" name="テキスト ボックス 120"/>
        <xdr:cNvSpPr txBox="1"/>
      </xdr:nvSpPr>
      <xdr:spPr>
        <a:xfrm>
          <a:off x="3924300" y="652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129934</xdr:rowOff>
    </xdr:from>
    <xdr:to>
      <xdr:col>3</xdr:col>
      <xdr:colOff>206375</xdr:colOff>
      <xdr:row>37</xdr:row>
      <xdr:rowOff>298</xdr:rowOff>
    </xdr:to>
    <xdr:cxnSp macro="">
      <xdr:nvCxnSpPr>
        <xdr:cNvPr id="122" name="直線コネクタ 121"/>
        <xdr:cNvCxnSpPr/>
      </xdr:nvCxnSpPr>
      <xdr:spPr bwMode="auto">
        <a:xfrm>
          <a:off x="2908300" y="7083184"/>
          <a:ext cx="698500" cy="41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223143</xdr:rowOff>
    </xdr:from>
    <xdr:ext cx="762000" cy="259045"/>
    <xdr:sp macro="" textlink="">
      <xdr:nvSpPr>
        <xdr:cNvPr id="124" name="テキスト ボックス 123"/>
        <xdr:cNvSpPr txBox="1"/>
      </xdr:nvSpPr>
      <xdr:spPr>
        <a:xfrm>
          <a:off x="3225800" y="649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209797</xdr:rowOff>
    </xdr:from>
    <xdr:to>
      <xdr:col>2</xdr:col>
      <xdr:colOff>692150</xdr:colOff>
      <xdr:row>35</xdr:row>
      <xdr:rowOff>311397</xdr:rowOff>
    </xdr:to>
    <xdr:sp macro="" textlink="">
      <xdr:nvSpPr>
        <xdr:cNvPr id="125" name="フローチャート : 判断 124"/>
        <xdr:cNvSpPr/>
      </xdr:nvSpPr>
      <xdr:spPr bwMode="auto">
        <a:xfrm>
          <a:off x="2857500" y="68201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321574</xdr:rowOff>
    </xdr:from>
    <xdr:ext cx="762000" cy="259045"/>
    <xdr:sp macro="" textlink="">
      <xdr:nvSpPr>
        <xdr:cNvPr id="126" name="テキスト ボックス 125"/>
        <xdr:cNvSpPr txBox="1"/>
      </xdr:nvSpPr>
      <xdr:spPr>
        <a:xfrm>
          <a:off x="2527300" y="6589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68809</xdr:rowOff>
    </xdr:from>
    <xdr:to>
      <xdr:col>5</xdr:col>
      <xdr:colOff>34925</xdr:colOff>
      <xdr:row>37</xdr:row>
      <xdr:rowOff>170409</xdr:rowOff>
    </xdr:to>
    <xdr:sp macro="" textlink="">
      <xdr:nvSpPr>
        <xdr:cNvPr id="132" name="円/楕円 131"/>
        <xdr:cNvSpPr/>
      </xdr:nvSpPr>
      <xdr:spPr bwMode="auto">
        <a:xfrm>
          <a:off x="5600700" y="71935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148836</xdr:rowOff>
    </xdr:from>
    <xdr:ext cx="762000" cy="259045"/>
    <xdr:sp macro="" textlink="">
      <xdr:nvSpPr>
        <xdr:cNvPr id="133" name="人口1人当たり決算額の推移該当値テキスト445"/>
        <xdr:cNvSpPr txBox="1"/>
      </xdr:nvSpPr>
      <xdr:spPr>
        <a:xfrm>
          <a:off x="5740400" y="710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-3,612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11697</xdr:rowOff>
    </xdr:from>
    <xdr:to>
      <xdr:col>4</xdr:col>
      <xdr:colOff>520700</xdr:colOff>
      <xdr:row>37</xdr:row>
      <xdr:rowOff>113297</xdr:rowOff>
    </xdr:to>
    <xdr:sp macro="" textlink="">
      <xdr:nvSpPr>
        <xdr:cNvPr id="134" name="円/楕円 133"/>
        <xdr:cNvSpPr/>
      </xdr:nvSpPr>
      <xdr:spPr bwMode="auto">
        <a:xfrm>
          <a:off x="4953000" y="7136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98074</xdr:rowOff>
    </xdr:from>
    <xdr:ext cx="736600" cy="259045"/>
    <xdr:sp macro="" textlink="">
      <xdr:nvSpPr>
        <xdr:cNvPr id="135" name="テキスト ボックス 134"/>
        <xdr:cNvSpPr txBox="1"/>
      </xdr:nvSpPr>
      <xdr:spPr>
        <a:xfrm>
          <a:off x="4622800" y="72227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152076</xdr:rowOff>
    </xdr:from>
    <xdr:to>
      <xdr:col>3</xdr:col>
      <xdr:colOff>955675</xdr:colOff>
      <xdr:row>37</xdr:row>
      <xdr:rowOff>82226</xdr:rowOff>
    </xdr:to>
    <xdr:sp macro="" textlink="">
      <xdr:nvSpPr>
        <xdr:cNvPr id="136" name="円/楕円 135"/>
        <xdr:cNvSpPr/>
      </xdr:nvSpPr>
      <xdr:spPr bwMode="auto">
        <a:xfrm>
          <a:off x="4254500" y="7105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67003</xdr:rowOff>
    </xdr:from>
    <xdr:ext cx="762000" cy="259045"/>
    <xdr:sp macro="" textlink="">
      <xdr:nvSpPr>
        <xdr:cNvPr id="137" name="テキスト ボックス 136"/>
        <xdr:cNvSpPr txBox="1"/>
      </xdr:nvSpPr>
      <xdr:spPr>
        <a:xfrm>
          <a:off x="3924300" y="7191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120948</xdr:rowOff>
    </xdr:from>
    <xdr:to>
      <xdr:col>3</xdr:col>
      <xdr:colOff>257175</xdr:colOff>
      <xdr:row>37</xdr:row>
      <xdr:rowOff>51098</xdr:rowOff>
    </xdr:to>
    <xdr:sp macro="" textlink="">
      <xdr:nvSpPr>
        <xdr:cNvPr id="138" name="円/楕円 137"/>
        <xdr:cNvSpPr/>
      </xdr:nvSpPr>
      <xdr:spPr bwMode="auto">
        <a:xfrm>
          <a:off x="3556000" y="70741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35875</xdr:rowOff>
    </xdr:from>
    <xdr:ext cx="762000" cy="259045"/>
    <xdr:sp macro="" textlink="">
      <xdr:nvSpPr>
        <xdr:cNvPr id="139" name="テキスト ボックス 138"/>
        <xdr:cNvSpPr txBox="1"/>
      </xdr:nvSpPr>
      <xdr:spPr>
        <a:xfrm>
          <a:off x="3225800" y="7160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2,651</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79134</xdr:rowOff>
    </xdr:from>
    <xdr:to>
      <xdr:col>2</xdr:col>
      <xdr:colOff>692150</xdr:colOff>
      <xdr:row>37</xdr:row>
      <xdr:rowOff>9284</xdr:rowOff>
    </xdr:to>
    <xdr:sp macro="" textlink="">
      <xdr:nvSpPr>
        <xdr:cNvPr id="140" name="円/楕円 139"/>
        <xdr:cNvSpPr/>
      </xdr:nvSpPr>
      <xdr:spPr bwMode="auto">
        <a:xfrm>
          <a:off x="2857500" y="70323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165511</xdr:rowOff>
    </xdr:from>
    <xdr:ext cx="762000" cy="259045"/>
    <xdr:sp macro="" textlink="">
      <xdr:nvSpPr>
        <xdr:cNvPr id="141" name="テキスト ボックス 140"/>
        <xdr:cNvSpPr txBox="1"/>
      </xdr:nvSpPr>
      <xdr:spPr>
        <a:xfrm>
          <a:off x="2527300" y="711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年度においては、実質収支及び実質単年度収支は黒字となっている。主な要因としては、景気動向等に伴う市民税法人税割の増加、土地及び家屋の固定資産税の増加が挙げられる。人口減少の影響もあり、</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今後も</a:t>
          </a:r>
          <a:r>
            <a:rPr kumimoji="1" lang="ja-JP" altLang="en-US" sz="1400">
              <a:latin typeface="ＭＳ ゴシック" pitchFamily="49" charset="-128"/>
              <a:ea typeface="ＭＳ ゴシック" pitchFamily="49" charset="-128"/>
            </a:rPr>
            <a:t>一般財源の確保が難しい状況であるが、歳出削減及び財源確保に努めていく。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年度においても全ての会計が黒字決算となった。国民健康保険特別会計は、平成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年度まで赤字決算が続いていたが、保険税の徴収強化や、一般会計からの繰入金の増額等により、平成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年度は前年度比較で</a:t>
          </a:r>
          <a:r>
            <a:rPr kumimoji="1" lang="en-US" altLang="ja-JP" sz="1400">
              <a:latin typeface="ＭＳ ゴシック" pitchFamily="49" charset="-128"/>
              <a:ea typeface="ＭＳ ゴシック" pitchFamily="49" charset="-128"/>
            </a:rPr>
            <a:t>1.42</a:t>
          </a:r>
          <a:r>
            <a:rPr kumimoji="1" lang="ja-JP" altLang="en-US" sz="1400">
              <a:latin typeface="ＭＳ ゴシック" pitchFamily="49" charset="-128"/>
              <a:ea typeface="ＭＳ ゴシック" pitchFamily="49" charset="-128"/>
            </a:rPr>
            <a:t>ポイント増加となった。また、黒字額は全体で増額となっているが、今後も引き続き適正な財政運営に努めていく。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過去からの起債の抑制や、分子要因である一部事務組合が起こした地方債の元利償還金に対する負担金等の減少により、実質公債費比率は減少傾向にあり健全な数値を維持している。今後も、地方債に依存しない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分子要因である一般会計の地方債現在高は、平成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年度において前年度比で</a:t>
          </a:r>
          <a:r>
            <a:rPr kumimoji="1" lang="en-US" altLang="ja-JP" sz="1400">
              <a:latin typeface="ＭＳ ゴシック" pitchFamily="49" charset="-128"/>
              <a:ea typeface="ＭＳ ゴシック" pitchFamily="49" charset="-128"/>
            </a:rPr>
            <a:t>510</a:t>
          </a:r>
          <a:r>
            <a:rPr kumimoji="1" lang="ja-JP" altLang="en-US" sz="1400">
              <a:latin typeface="ＭＳ ゴシック" pitchFamily="49" charset="-128"/>
              <a:ea typeface="ＭＳ ゴシック" pitchFamily="49" charset="-128"/>
            </a:rPr>
            <a:t>百万円減少しており、年々減少傾向にある。また、公営企業債等繰入見込額については、下水道事業会計への繰出金の増に伴い将来負担額が増加しているが、今後も後世への負担を少しでも軽減するよう、起債の抑制を引き続き行い、財政の健全化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23546526</v>
      </c>
      <c r="BO4" s="379"/>
      <c r="BP4" s="379"/>
      <c r="BQ4" s="379"/>
      <c r="BR4" s="379"/>
      <c r="BS4" s="379"/>
      <c r="BT4" s="379"/>
      <c r="BU4" s="380"/>
      <c r="BV4" s="378">
        <v>23122988</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9.8000000000000007</v>
      </c>
      <c r="CU4" s="556"/>
      <c r="CV4" s="556"/>
      <c r="CW4" s="556"/>
      <c r="CX4" s="556"/>
      <c r="CY4" s="556"/>
      <c r="CZ4" s="556"/>
      <c r="DA4" s="557"/>
      <c r="DB4" s="555">
        <v>9.6999999999999993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22424537</v>
      </c>
      <c r="BO5" s="384"/>
      <c r="BP5" s="384"/>
      <c r="BQ5" s="384"/>
      <c r="BR5" s="384"/>
      <c r="BS5" s="384"/>
      <c r="BT5" s="384"/>
      <c r="BU5" s="385"/>
      <c r="BV5" s="383">
        <v>22009949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91.9</v>
      </c>
      <c r="CU5" s="354"/>
      <c r="CV5" s="354"/>
      <c r="CW5" s="354"/>
      <c r="CX5" s="354"/>
      <c r="CY5" s="354"/>
      <c r="CZ5" s="354"/>
      <c r="DA5" s="355"/>
      <c r="DB5" s="353">
        <v>90.5</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1121989</v>
      </c>
      <c r="BO6" s="384"/>
      <c r="BP6" s="384"/>
      <c r="BQ6" s="384"/>
      <c r="BR6" s="384"/>
      <c r="BS6" s="384"/>
      <c r="BT6" s="384"/>
      <c r="BU6" s="385"/>
      <c r="BV6" s="383">
        <v>1113039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94.9</v>
      </c>
      <c r="CU6" s="530"/>
      <c r="CV6" s="530"/>
      <c r="CW6" s="530"/>
      <c r="CX6" s="530"/>
      <c r="CY6" s="530"/>
      <c r="CZ6" s="530"/>
      <c r="DA6" s="531"/>
      <c r="DB6" s="529">
        <v>93.5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4815</v>
      </c>
      <c r="BO7" s="384"/>
      <c r="BP7" s="384"/>
      <c r="BQ7" s="384"/>
      <c r="BR7" s="384"/>
      <c r="BS7" s="384"/>
      <c r="BT7" s="384"/>
      <c r="BU7" s="385"/>
      <c r="BV7" s="383" t="s">
        <v>91</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11411492</v>
      </c>
      <c r="CU7" s="384"/>
      <c r="CV7" s="384"/>
      <c r="CW7" s="384"/>
      <c r="CX7" s="384"/>
      <c r="CY7" s="384"/>
      <c r="CZ7" s="384"/>
      <c r="DA7" s="385"/>
      <c r="DB7" s="383">
        <v>11518026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93</v>
      </c>
      <c r="AN8" s="357"/>
      <c r="AO8" s="357"/>
      <c r="AP8" s="357"/>
      <c r="AQ8" s="357"/>
      <c r="AR8" s="357"/>
      <c r="AS8" s="357"/>
      <c r="AT8" s="358"/>
      <c r="AU8" s="440" t="s">
        <v>94</v>
      </c>
      <c r="AV8" s="441"/>
      <c r="AW8" s="441"/>
      <c r="AX8" s="441"/>
      <c r="AY8" s="363" t="s">
        <v>95</v>
      </c>
      <c r="AZ8" s="364"/>
      <c r="BA8" s="364"/>
      <c r="BB8" s="364"/>
      <c r="BC8" s="364"/>
      <c r="BD8" s="364"/>
      <c r="BE8" s="364"/>
      <c r="BF8" s="364"/>
      <c r="BG8" s="364"/>
      <c r="BH8" s="364"/>
      <c r="BI8" s="364"/>
      <c r="BJ8" s="364"/>
      <c r="BK8" s="364"/>
      <c r="BL8" s="364"/>
      <c r="BM8" s="365"/>
      <c r="BN8" s="383">
        <v>1117174</v>
      </c>
      <c r="BO8" s="384"/>
      <c r="BP8" s="384"/>
      <c r="BQ8" s="384"/>
      <c r="BR8" s="384"/>
      <c r="BS8" s="384"/>
      <c r="BT8" s="384"/>
      <c r="BU8" s="385"/>
      <c r="BV8" s="383">
        <v>1113039</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2">
        <v>0.74</v>
      </c>
      <c r="CU8" s="493"/>
      <c r="CV8" s="493"/>
      <c r="CW8" s="493"/>
      <c r="CX8" s="493"/>
      <c r="CY8" s="493"/>
      <c r="CZ8" s="493"/>
      <c r="DA8" s="494"/>
      <c r="DB8" s="492">
        <v>0.73</v>
      </c>
      <c r="DC8" s="493"/>
      <c r="DD8" s="493"/>
      <c r="DE8" s="493"/>
      <c r="DF8" s="493"/>
      <c r="DG8" s="493"/>
      <c r="DH8" s="493"/>
      <c r="DI8" s="494"/>
      <c r="DJ8" s="137"/>
      <c r="DK8" s="137"/>
      <c r="DL8" s="137"/>
      <c r="DM8" s="137"/>
      <c r="DN8" s="137"/>
      <c r="DO8" s="137"/>
    </row>
    <row r="9" spans="1:119" ht="18.75" customHeight="1" thickBot="1" x14ac:dyDescent="0.2">
      <c r="A9" s="138"/>
      <c r="B9" s="518" t="s">
        <v>97</v>
      </c>
      <c r="C9" s="519"/>
      <c r="D9" s="519"/>
      <c r="E9" s="519"/>
      <c r="F9" s="519"/>
      <c r="G9" s="519"/>
      <c r="H9" s="519"/>
      <c r="I9" s="519"/>
      <c r="J9" s="519"/>
      <c r="K9" s="446"/>
      <c r="L9" s="520" t="s">
        <v>98</v>
      </c>
      <c r="M9" s="521"/>
      <c r="N9" s="521"/>
      <c r="O9" s="521"/>
      <c r="P9" s="521"/>
      <c r="Q9" s="522"/>
      <c r="R9" s="523">
        <v>59796</v>
      </c>
      <c r="S9" s="524"/>
      <c r="T9" s="524"/>
      <c r="U9" s="524"/>
      <c r="V9" s="525"/>
      <c r="W9" s="462" t="s">
        <v>99</v>
      </c>
      <c r="X9" s="463"/>
      <c r="Y9" s="463"/>
      <c r="Z9" s="463"/>
      <c r="AA9" s="463"/>
      <c r="AB9" s="463"/>
      <c r="AC9" s="463"/>
      <c r="AD9" s="463"/>
      <c r="AE9" s="463"/>
      <c r="AF9" s="463"/>
      <c r="AG9" s="463"/>
      <c r="AH9" s="463"/>
      <c r="AI9" s="463"/>
      <c r="AJ9" s="463"/>
      <c r="AK9" s="463"/>
      <c r="AL9" s="526"/>
      <c r="AM9" s="452" t="s">
        <v>100</v>
      </c>
      <c r="AN9" s="357"/>
      <c r="AO9" s="357"/>
      <c r="AP9" s="357"/>
      <c r="AQ9" s="357"/>
      <c r="AR9" s="357"/>
      <c r="AS9" s="357"/>
      <c r="AT9" s="358"/>
      <c r="AU9" s="440" t="s">
        <v>78</v>
      </c>
      <c r="AV9" s="441"/>
      <c r="AW9" s="441"/>
      <c r="AX9" s="441"/>
      <c r="AY9" s="363" t="s">
        <v>101</v>
      </c>
      <c r="AZ9" s="364"/>
      <c r="BA9" s="364"/>
      <c r="BB9" s="364"/>
      <c r="BC9" s="364"/>
      <c r="BD9" s="364"/>
      <c r="BE9" s="364"/>
      <c r="BF9" s="364"/>
      <c r="BG9" s="364"/>
      <c r="BH9" s="364"/>
      <c r="BI9" s="364"/>
      <c r="BJ9" s="364"/>
      <c r="BK9" s="364"/>
      <c r="BL9" s="364"/>
      <c r="BM9" s="365"/>
      <c r="BN9" s="383">
        <v>4135</v>
      </c>
      <c r="BO9" s="384"/>
      <c r="BP9" s="384"/>
      <c r="BQ9" s="384"/>
      <c r="BR9" s="384"/>
      <c r="BS9" s="384"/>
      <c r="BT9" s="384"/>
      <c r="BU9" s="385"/>
      <c r="BV9" s="383">
        <v>373466</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6.2</v>
      </c>
      <c r="CU9" s="354"/>
      <c r="CV9" s="354"/>
      <c r="CW9" s="354"/>
      <c r="CX9" s="354"/>
      <c r="CY9" s="354"/>
      <c r="CZ9" s="354"/>
      <c r="DA9" s="355"/>
      <c r="DB9" s="353">
        <v>6.9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61074</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563190</v>
      </c>
      <c r="BO10" s="384"/>
      <c r="BP10" s="384"/>
      <c r="BQ10" s="384"/>
      <c r="BR10" s="384"/>
      <c r="BS10" s="384"/>
      <c r="BT10" s="384"/>
      <c r="BU10" s="385"/>
      <c r="BV10" s="383">
        <v>370311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58553</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130000</v>
      </c>
      <c r="BO12" s="384"/>
      <c r="BP12" s="384"/>
      <c r="BQ12" s="384"/>
      <c r="BR12" s="384"/>
      <c r="BS12" s="384"/>
      <c r="BT12" s="384"/>
      <c r="BU12" s="385"/>
      <c r="BV12" s="383">
        <v>70000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55841</v>
      </c>
      <c r="S13" s="485"/>
      <c r="T13" s="485"/>
      <c r="U13" s="485"/>
      <c r="V13" s="486"/>
      <c r="W13" s="472" t="s">
        <v>124</v>
      </c>
      <c r="X13" s="396"/>
      <c r="Y13" s="396"/>
      <c r="Z13" s="396"/>
      <c r="AA13" s="396"/>
      <c r="AB13" s="397"/>
      <c r="AC13" s="359">
        <v>128</v>
      </c>
      <c r="AD13" s="360"/>
      <c r="AE13" s="360"/>
      <c r="AF13" s="360"/>
      <c r="AG13" s="361"/>
      <c r="AH13" s="359">
        <v>108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437325</v>
      </c>
      <c r="BO13" s="384"/>
      <c r="BP13" s="384"/>
      <c r="BQ13" s="384"/>
      <c r="BR13" s="384"/>
      <c r="BS13" s="384"/>
      <c r="BT13" s="384"/>
      <c r="BU13" s="385"/>
      <c r="BV13" s="383">
        <v>673777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-0.6</v>
      </c>
      <c r="CU13" s="354"/>
      <c r="CV13" s="354"/>
      <c r="CW13" s="354"/>
      <c r="CX13" s="354"/>
      <c r="CY13" s="354"/>
      <c r="CZ13" s="354"/>
      <c r="DA13" s="355"/>
      <c r="DB13" s="353">
        <v>0.5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58821</v>
      </c>
      <c r="S14" s="485"/>
      <c r="T14" s="485"/>
      <c r="U14" s="485"/>
      <c r="V14" s="486"/>
      <c r="W14" s="487"/>
      <c r="X14" s="399"/>
      <c r="Y14" s="399"/>
      <c r="Z14" s="399"/>
      <c r="AA14" s="399"/>
      <c r="AB14" s="400"/>
      <c r="AC14" s="477">
        <v>0.5</v>
      </c>
      <c r="AD14" s="478"/>
      <c r="AE14" s="478"/>
      <c r="AF14" s="478"/>
      <c r="AG14" s="479"/>
      <c r="AH14" s="477">
        <v>0.4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56288</v>
      </c>
      <c r="S15" s="485"/>
      <c r="T15" s="485"/>
      <c r="U15" s="485"/>
      <c r="V15" s="486"/>
      <c r="W15" s="472" t="s">
        <v>131</v>
      </c>
      <c r="X15" s="396"/>
      <c r="Y15" s="396"/>
      <c r="Z15" s="396"/>
      <c r="AA15" s="396"/>
      <c r="AB15" s="397"/>
      <c r="AC15" s="359">
        <v>6589</v>
      </c>
      <c r="AD15" s="360"/>
      <c r="AE15" s="360"/>
      <c r="AF15" s="360"/>
      <c r="AG15" s="361"/>
      <c r="AH15" s="359">
        <v>7686</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6533922</v>
      </c>
      <c r="BO15" s="379"/>
      <c r="BP15" s="379"/>
      <c r="BQ15" s="379"/>
      <c r="BR15" s="379"/>
      <c r="BS15" s="379"/>
      <c r="BT15" s="379"/>
      <c r="BU15" s="380"/>
      <c r="BV15" s="378">
        <v>6356547</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25.8</v>
      </c>
      <c r="AD16" s="478"/>
      <c r="AE16" s="478"/>
      <c r="AF16" s="478"/>
      <c r="AG16" s="479"/>
      <c r="AH16" s="477">
        <v>26.4</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8565724</v>
      </c>
      <c r="BO16" s="384"/>
      <c r="BP16" s="384"/>
      <c r="BQ16" s="384"/>
      <c r="BR16" s="384"/>
      <c r="BS16" s="384"/>
      <c r="BT16" s="384"/>
      <c r="BU16" s="385"/>
      <c r="BV16" s="383">
        <v>8555214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18795</v>
      </c>
      <c r="AD17" s="360"/>
      <c r="AE17" s="360"/>
      <c r="AF17" s="360"/>
      <c r="AG17" s="361"/>
      <c r="AH17" s="359">
        <v>20108</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8419100</v>
      </c>
      <c r="BO17" s="384"/>
      <c r="BP17" s="384"/>
      <c r="BQ17" s="384"/>
      <c r="BR17" s="384"/>
      <c r="BS17" s="384"/>
      <c r="BT17" s="384"/>
      <c r="BU17" s="385"/>
      <c r="BV17" s="383">
        <v>8211749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10.16</v>
      </c>
      <c r="M18" s="448"/>
      <c r="N18" s="448"/>
      <c r="O18" s="448"/>
      <c r="P18" s="448"/>
      <c r="Q18" s="448"/>
      <c r="R18" s="449"/>
      <c r="S18" s="449"/>
      <c r="T18" s="449"/>
      <c r="U18" s="449"/>
      <c r="V18" s="450"/>
      <c r="W18" s="464"/>
      <c r="X18" s="465"/>
      <c r="Y18" s="465"/>
      <c r="Z18" s="465"/>
      <c r="AA18" s="465"/>
      <c r="AB18" s="473"/>
      <c r="AC18" s="347">
        <v>73.7</v>
      </c>
      <c r="AD18" s="348"/>
      <c r="AE18" s="348"/>
      <c r="AF18" s="348"/>
      <c r="AG18" s="451"/>
      <c r="AH18" s="347">
        <v>69.099999999999994</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11634856</v>
      </c>
      <c r="BO18" s="384"/>
      <c r="BP18" s="384"/>
      <c r="BQ18" s="384"/>
      <c r="BR18" s="384"/>
      <c r="BS18" s="384"/>
      <c r="BT18" s="384"/>
      <c r="BU18" s="385"/>
      <c r="BV18" s="383">
        <v>11375367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5885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15667795</v>
      </c>
      <c r="BO19" s="384"/>
      <c r="BP19" s="384"/>
      <c r="BQ19" s="384"/>
      <c r="BR19" s="384"/>
      <c r="BS19" s="384"/>
      <c r="BT19" s="384"/>
      <c r="BU19" s="385"/>
      <c r="BV19" s="383">
        <v>15109864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27045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7750553</v>
      </c>
      <c r="BO23" s="384"/>
      <c r="BP23" s="384"/>
      <c r="BQ23" s="384"/>
      <c r="BR23" s="384"/>
      <c r="BS23" s="384"/>
      <c r="BT23" s="384"/>
      <c r="BU23" s="385"/>
      <c r="BV23" s="383">
        <v>8261442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8580</v>
      </c>
      <c r="R24" s="360"/>
      <c r="S24" s="360"/>
      <c r="T24" s="360"/>
      <c r="U24" s="360"/>
      <c r="V24" s="361"/>
      <c r="W24" s="425"/>
      <c r="X24" s="416"/>
      <c r="Y24" s="417"/>
      <c r="Z24" s="356" t="s">
        <v>155</v>
      </c>
      <c r="AA24" s="357"/>
      <c r="AB24" s="357"/>
      <c r="AC24" s="357"/>
      <c r="AD24" s="357"/>
      <c r="AE24" s="357"/>
      <c r="AF24" s="357"/>
      <c r="AG24" s="358"/>
      <c r="AH24" s="359">
        <v>333</v>
      </c>
      <c r="AI24" s="360"/>
      <c r="AJ24" s="360"/>
      <c r="AK24" s="360"/>
      <c r="AL24" s="361"/>
      <c r="AM24" s="359">
        <v>1049283</v>
      </c>
      <c r="AN24" s="360"/>
      <c r="AO24" s="360"/>
      <c r="AP24" s="360"/>
      <c r="AQ24" s="360"/>
      <c r="AR24" s="361"/>
      <c r="AS24" s="359">
        <v>3151</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6588221</v>
      </c>
      <c r="BO24" s="384"/>
      <c r="BP24" s="384"/>
      <c r="BQ24" s="384"/>
      <c r="BR24" s="384"/>
      <c r="BS24" s="384"/>
      <c r="BT24" s="384"/>
      <c r="BU24" s="385"/>
      <c r="BV24" s="383">
        <v>6929845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7370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3113624</v>
      </c>
      <c r="BO25" s="379"/>
      <c r="BP25" s="379"/>
      <c r="BQ25" s="379"/>
      <c r="BR25" s="379"/>
      <c r="BS25" s="379"/>
      <c r="BT25" s="379"/>
      <c r="BU25" s="380"/>
      <c r="BV25" s="378">
        <v>3463819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6920</v>
      </c>
      <c r="R26" s="360"/>
      <c r="S26" s="360"/>
      <c r="T26" s="360"/>
      <c r="U26" s="360"/>
      <c r="V26" s="361"/>
      <c r="W26" s="425"/>
      <c r="X26" s="416"/>
      <c r="Y26" s="417"/>
      <c r="Z26" s="356" t="s">
        <v>161</v>
      </c>
      <c r="AA26" s="438"/>
      <c r="AB26" s="438"/>
      <c r="AC26" s="438"/>
      <c r="AD26" s="438"/>
      <c r="AE26" s="438"/>
      <c r="AF26" s="438"/>
      <c r="AG26" s="439"/>
      <c r="AH26" s="359">
        <v>22</v>
      </c>
      <c r="AI26" s="360"/>
      <c r="AJ26" s="360"/>
      <c r="AK26" s="360"/>
      <c r="AL26" s="361"/>
      <c r="AM26" s="359">
        <v>74294</v>
      </c>
      <c r="AN26" s="360"/>
      <c r="AO26" s="360"/>
      <c r="AP26" s="360"/>
      <c r="AQ26" s="360"/>
      <c r="AR26" s="361"/>
      <c r="AS26" s="359">
        <v>3377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5270</v>
      </c>
      <c r="R27" s="360"/>
      <c r="S27" s="360"/>
      <c r="T27" s="360"/>
      <c r="U27" s="360"/>
      <c r="V27" s="361"/>
      <c r="W27" s="425"/>
      <c r="X27" s="416"/>
      <c r="Y27" s="417"/>
      <c r="Z27" s="356" t="s">
        <v>164</v>
      </c>
      <c r="AA27" s="357"/>
      <c r="AB27" s="357"/>
      <c r="AC27" s="357"/>
      <c r="AD27" s="357"/>
      <c r="AE27" s="357"/>
      <c r="AF27" s="357"/>
      <c r="AG27" s="358"/>
      <c r="AH27" s="359">
        <v>3</v>
      </c>
      <c r="AI27" s="360"/>
      <c r="AJ27" s="360"/>
      <c r="AK27" s="360"/>
      <c r="AL27" s="361"/>
      <c r="AM27" s="359">
        <v>13769</v>
      </c>
      <c r="AN27" s="360"/>
      <c r="AO27" s="360"/>
      <c r="AP27" s="360"/>
      <c r="AQ27" s="360"/>
      <c r="AR27" s="361"/>
      <c r="AS27" s="359">
        <v>4590</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t="s">
        <v>122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4710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2376113</v>
      </c>
      <c r="BO28" s="379"/>
      <c r="BP28" s="379"/>
      <c r="BQ28" s="379"/>
      <c r="BR28" s="379"/>
      <c r="BS28" s="379"/>
      <c r="BT28" s="379"/>
      <c r="BU28" s="380"/>
      <c r="BV28" s="378">
        <v>1942923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17</v>
      </c>
      <c r="M29" s="360"/>
      <c r="N29" s="360"/>
      <c r="O29" s="360"/>
      <c r="P29" s="361"/>
      <c r="Q29" s="359">
        <v>4470</v>
      </c>
      <c r="R29" s="360"/>
      <c r="S29" s="360"/>
      <c r="T29" s="360"/>
      <c r="U29" s="360"/>
      <c r="V29" s="361"/>
      <c r="W29" s="426"/>
      <c r="X29" s="427"/>
      <c r="Y29" s="428"/>
      <c r="Z29" s="356" t="s">
        <v>171</v>
      </c>
      <c r="AA29" s="357"/>
      <c r="AB29" s="357"/>
      <c r="AC29" s="357"/>
      <c r="AD29" s="357"/>
      <c r="AE29" s="357"/>
      <c r="AF29" s="357"/>
      <c r="AG29" s="358"/>
      <c r="AH29" s="359">
        <v>336</v>
      </c>
      <c r="AI29" s="360"/>
      <c r="AJ29" s="360"/>
      <c r="AK29" s="360"/>
      <c r="AL29" s="361"/>
      <c r="AM29" s="359">
        <v>1063052</v>
      </c>
      <c r="AN29" s="360"/>
      <c r="AO29" s="360"/>
      <c r="AP29" s="360"/>
      <c r="AQ29" s="360"/>
      <c r="AR29" s="361"/>
      <c r="AS29" s="359">
        <v>3164</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t="s">
        <v>122</v>
      </c>
      <c r="BO29" s="384"/>
      <c r="BP29" s="384"/>
      <c r="BQ29" s="384"/>
      <c r="BR29" s="384"/>
      <c r="BS29" s="384"/>
      <c r="BT29" s="384"/>
      <c r="BU29" s="385"/>
      <c r="BV29" s="383" t="s">
        <v>122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103.7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4827090</v>
      </c>
      <c r="BO30" s="387"/>
      <c r="BP30" s="387"/>
      <c r="BQ30" s="387"/>
      <c r="BR30" s="387"/>
      <c r="BS30" s="387"/>
      <c r="BT30" s="387"/>
      <c r="BU30" s="388"/>
      <c r="BV30" s="386">
        <v>4808033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福生市国民健康保険特別会計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福生市下水道事業会計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福生病院組合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福生市土地開発公社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福生市介護保険特別会計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東京たま広域資源循環組合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福生市後期高齢者医療特別会計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西多摩衛生組合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瑞穂斎場組合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東京市町村総合事務組合（一般会計）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東京市町村総合事務組合（交通災害共済事業特別会計）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東京都市町村議会議員公務災害補償等組合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東京都市町村職員退職手当組合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東京都後期高齢者医療広域連合（一般会計）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東京都後期高齢者医療広域連合（後期高齢者医療特別会計）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election activeCell="R53" sqref="R53"/>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81" t="s">
        <v>24</v>
      </c>
      <c r="C41" s="1182"/>
      <c r="D41" s="81"/>
      <c r="E41" s="1183" t="s">
        <v>25</v>
      </c>
      <c r="F41" s="1183"/>
      <c r="G41" s="1183"/>
      <c r="H41" s="1184"/>
      <c r="I41" s="82">
        <v>9589</v>
      </c>
      <c r="J41" s="83">
        <v>9006</v>
      </c>
      <c r="K41" s="83">
        <v>8730</v>
      </c>
      <c r="L41" s="83">
        <v>8261</v>
      </c>
      <c r="M41" s="84">
        <v>7751</v>
      </c>
    </row>
    <row r="42" spans="2:13" ht="27.75" customHeight="1" x14ac:dyDescent="0.15">
      <c r="B42" s="1171"/>
      <c r="C42" s="1172"/>
      <c r="D42" s="85"/>
      <c r="E42" s="1175" t="s">
        <v>26</v>
      </c>
      <c r="F42" s="1175"/>
      <c r="G42" s="1175"/>
      <c r="H42" s="1176"/>
      <c r="I42" s="86">
        <v>1387</v>
      </c>
      <c r="J42" s="87">
        <v>1352</v>
      </c>
      <c r="K42" s="87">
        <v>1288</v>
      </c>
      <c r="L42" s="87">
        <v>1447</v>
      </c>
      <c r="M42" s="88">
        <v>1160</v>
      </c>
    </row>
    <row r="43" spans="2:13" ht="27.75" customHeight="1" x14ac:dyDescent="0.15">
      <c r="B43" s="1171"/>
      <c r="C43" s="1172"/>
      <c r="D43" s="85"/>
      <c r="E43" s="1175" t="s">
        <v>27</v>
      </c>
      <c r="F43" s="1175"/>
      <c r="G43" s="1175"/>
      <c r="H43" s="1176"/>
      <c r="I43" s="86">
        <v>2310</v>
      </c>
      <c r="J43" s="87">
        <v>1887</v>
      </c>
      <c r="K43" s="87">
        <v>1289</v>
      </c>
      <c r="L43" s="87">
        <v>1151</v>
      </c>
      <c r="M43" s="88">
        <v>1352</v>
      </c>
    </row>
    <row r="44" spans="2:13" ht="27.75" customHeight="1" x14ac:dyDescent="0.15">
      <c r="B44" s="1171"/>
      <c r="C44" s="1172"/>
      <c r="D44" s="85"/>
      <c r="E44" s="1175" t="s">
        <v>28</v>
      </c>
      <c r="F44" s="1175"/>
      <c r="G44" s="1175"/>
      <c r="H44" s="1176"/>
      <c r="I44" s="86">
        <v>5623</v>
      </c>
      <c r="J44" s="87">
        <v>4161</v>
      </c>
      <c r="K44" s="87">
        <v>3703</v>
      </c>
      <c r="L44" s="87">
        <v>3525</v>
      </c>
      <c r="M44" s="88">
        <v>3357</v>
      </c>
    </row>
    <row r="45" spans="2:13" ht="27.75" customHeight="1" x14ac:dyDescent="0.15">
      <c r="B45" s="1171"/>
      <c r="C45" s="1172"/>
      <c r="D45" s="85"/>
      <c r="E45" s="1175" t="s">
        <v>29</v>
      </c>
      <c r="F45" s="1175"/>
      <c r="G45" s="1175"/>
      <c r="H45" s="1176"/>
      <c r="I45" s="86">
        <v>4035</v>
      </c>
      <c r="J45" s="87">
        <v>3839</v>
      </c>
      <c r="K45" s="87">
        <v>3861</v>
      </c>
      <c r="L45" s="87">
        <v>3717</v>
      </c>
      <c r="M45" s="88">
        <v>3608</v>
      </c>
    </row>
    <row r="46" spans="2:13" ht="27.75" customHeight="1" x14ac:dyDescent="0.15">
      <c r="B46" s="1171"/>
      <c r="C46" s="1172"/>
      <c r="D46" s="85"/>
      <c r="E46" s="1175" t="s">
        <v>30</v>
      </c>
      <c r="F46" s="1175"/>
      <c r="G46" s="1175"/>
      <c r="H46" s="1176"/>
      <c r="I46" s="86" t="s">
        <v>481</v>
      </c>
      <c r="J46" s="87" t="s">
        <v>481</v>
      </c>
      <c r="K46" s="87" t="s">
        <v>481</v>
      </c>
      <c r="L46" s="87" t="s">
        <v>481</v>
      </c>
      <c r="M46" s="88" t="s">
        <v>481</v>
      </c>
    </row>
    <row r="47" spans="2:13" ht="27.75" customHeight="1" x14ac:dyDescent="0.15">
      <c r="B47" s="1171"/>
      <c r="C47" s="1172"/>
      <c r="D47" s="85"/>
      <c r="E47" s="1175" t="s">
        <v>31</v>
      </c>
      <c r="F47" s="1175"/>
      <c r="G47" s="1175"/>
      <c r="H47" s="1176"/>
      <c r="I47" s="86" t="s">
        <v>481</v>
      </c>
      <c r="J47" s="87" t="s">
        <v>481</v>
      </c>
      <c r="K47" s="87" t="s">
        <v>481</v>
      </c>
      <c r="L47" s="87" t="s">
        <v>481</v>
      </c>
      <c r="M47" s="88" t="s">
        <v>481</v>
      </c>
    </row>
    <row r="48" spans="2:13" ht="27.75" customHeight="1" x14ac:dyDescent="0.15">
      <c r="B48" s="1173"/>
      <c r="C48" s="1174"/>
      <c r="D48" s="85"/>
      <c r="E48" s="1175" t="s">
        <v>32</v>
      </c>
      <c r="F48" s="1175"/>
      <c r="G48" s="1175"/>
      <c r="H48" s="1176"/>
      <c r="I48" s="86" t="s">
        <v>481</v>
      </c>
      <c r="J48" s="87" t="s">
        <v>481</v>
      </c>
      <c r="K48" s="87" t="s">
        <v>481</v>
      </c>
      <c r="L48" s="87" t="s">
        <v>481</v>
      </c>
      <c r="M48" s="88" t="s">
        <v>481</v>
      </c>
    </row>
    <row r="49" spans="2:13" ht="27.75" customHeight="1" x14ac:dyDescent="0.15">
      <c r="B49" s="1169" t="s">
        <v>33</v>
      </c>
      <c r="C49" s="1170"/>
      <c r="D49" s="89"/>
      <c r="E49" s="1175" t="s">
        <v>34</v>
      </c>
      <c r="F49" s="1175"/>
      <c r="G49" s="1175"/>
      <c r="H49" s="1176"/>
      <c r="I49" s="86">
        <v>5293</v>
      </c>
      <c r="J49" s="87">
        <v>5414</v>
      </c>
      <c r="K49" s="87">
        <v>5362</v>
      </c>
      <c r="L49" s="87">
        <v>4655</v>
      </c>
      <c r="M49" s="88">
        <v>5247</v>
      </c>
    </row>
    <row r="50" spans="2:13" ht="27.75" customHeight="1" x14ac:dyDescent="0.15">
      <c r="B50" s="1171"/>
      <c r="C50" s="1172"/>
      <c r="D50" s="85"/>
      <c r="E50" s="1175" t="s">
        <v>35</v>
      </c>
      <c r="F50" s="1175"/>
      <c r="G50" s="1175"/>
      <c r="H50" s="1176"/>
      <c r="I50" s="86">
        <v>4237</v>
      </c>
      <c r="J50" s="87">
        <v>3963</v>
      </c>
      <c r="K50" s="87">
        <v>4095</v>
      </c>
      <c r="L50" s="87">
        <v>3868</v>
      </c>
      <c r="M50" s="88">
        <v>3638</v>
      </c>
    </row>
    <row r="51" spans="2:13" ht="27.75" customHeight="1" x14ac:dyDescent="0.15">
      <c r="B51" s="1173"/>
      <c r="C51" s="1174"/>
      <c r="D51" s="85"/>
      <c r="E51" s="1175" t="s">
        <v>36</v>
      </c>
      <c r="F51" s="1175"/>
      <c r="G51" s="1175"/>
      <c r="H51" s="1176"/>
      <c r="I51" s="86">
        <v>13423</v>
      </c>
      <c r="J51" s="87">
        <v>13503</v>
      </c>
      <c r="K51" s="87">
        <v>13605</v>
      </c>
      <c r="L51" s="87">
        <v>13689</v>
      </c>
      <c r="M51" s="88">
        <v>13657</v>
      </c>
    </row>
    <row r="52" spans="2:13" ht="27.75" customHeight="1" thickBot="1" x14ac:dyDescent="0.2">
      <c r="B52" s="1177" t="s">
        <v>37</v>
      </c>
      <c r="C52" s="1178"/>
      <c r="D52" s="90"/>
      <c r="E52" s="1179" t="s">
        <v>38</v>
      </c>
      <c r="F52" s="1179"/>
      <c r="G52" s="1179"/>
      <c r="H52" s="1180"/>
      <c r="I52" s="91">
        <v>-11</v>
      </c>
      <c r="J52" s="92">
        <v>-2635</v>
      </c>
      <c r="K52" s="92">
        <v>-4191</v>
      </c>
      <c r="L52" s="92">
        <v>-4110</v>
      </c>
      <c r="M52" s="93">
        <v>-5315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19334</v>
      </c>
      <c r="E3" s="116"/>
      <c r="F3" s="117">
        <v>40203</v>
      </c>
      <c r="G3" s="118"/>
      <c r="H3" s="119"/>
    </row>
    <row r="4" spans="1:8" x14ac:dyDescent="0.15">
      <c r="A4" s="120"/>
      <c r="B4" s="121"/>
      <c r="C4" s="122"/>
      <c r="D4" s="123">
        <v>15608</v>
      </c>
      <c r="E4" s="124"/>
      <c r="F4" s="125">
        <v>23352</v>
      </c>
      <c r="G4" s="126"/>
      <c r="H4" s="127"/>
    </row>
    <row r="5" spans="1:8" x14ac:dyDescent="0.15">
      <c r="A5" s="108" t="s">
        <v>513</v>
      </c>
      <c r="B5" s="113"/>
      <c r="C5" s="114"/>
      <c r="D5" s="115">
        <v>15751</v>
      </c>
      <c r="E5" s="116"/>
      <c r="F5" s="117">
        <v>47569</v>
      </c>
      <c r="G5" s="118"/>
      <c r="H5" s="119"/>
    </row>
    <row r="6" spans="1:8" x14ac:dyDescent="0.15">
      <c r="A6" s="120"/>
      <c r="B6" s="121"/>
      <c r="C6" s="122"/>
      <c r="D6" s="123">
        <v>10200</v>
      </c>
      <c r="E6" s="124"/>
      <c r="F6" s="125">
        <v>26255</v>
      </c>
      <c r="G6" s="126"/>
      <c r="H6" s="127"/>
    </row>
    <row r="7" spans="1:8" x14ac:dyDescent="0.15">
      <c r="A7" s="108" t="s">
        <v>514</v>
      </c>
      <c r="B7" s="113"/>
      <c r="C7" s="114"/>
      <c r="D7" s="115">
        <v>29386</v>
      </c>
      <c r="E7" s="116"/>
      <c r="F7" s="117">
        <v>50880</v>
      </c>
      <c r="G7" s="118"/>
      <c r="H7" s="119"/>
    </row>
    <row r="8" spans="1:8" x14ac:dyDescent="0.15">
      <c r="A8" s="120"/>
      <c r="B8" s="121"/>
      <c r="C8" s="122"/>
      <c r="D8" s="123">
        <v>21168</v>
      </c>
      <c r="E8" s="124"/>
      <c r="F8" s="125">
        <v>26879</v>
      </c>
      <c r="G8" s="126"/>
      <c r="H8" s="127"/>
    </row>
    <row r="9" spans="1:8" x14ac:dyDescent="0.15">
      <c r="A9" s="108" t="s">
        <v>515</v>
      </c>
      <c r="B9" s="113"/>
      <c r="C9" s="114"/>
      <c r="D9" s="115">
        <v>18755</v>
      </c>
      <c r="E9" s="116"/>
      <c r="F9" s="117">
        <v>63956</v>
      </c>
      <c r="G9" s="118"/>
      <c r="H9" s="119"/>
    </row>
    <row r="10" spans="1:8" x14ac:dyDescent="0.15">
      <c r="A10" s="120"/>
      <c r="B10" s="121"/>
      <c r="C10" s="122"/>
      <c r="D10" s="123">
        <v>10841</v>
      </c>
      <c r="E10" s="124"/>
      <c r="F10" s="125">
        <v>29239</v>
      </c>
      <c r="G10" s="126"/>
      <c r="H10" s="127"/>
    </row>
    <row r="11" spans="1:8" x14ac:dyDescent="0.15">
      <c r="A11" s="108" t="s">
        <v>516</v>
      </c>
      <c r="B11" s="113"/>
      <c r="C11" s="114"/>
      <c r="D11" s="115">
        <v>20368</v>
      </c>
      <c r="E11" s="116"/>
      <c r="F11" s="117">
        <v>66255</v>
      </c>
      <c r="G11" s="118"/>
      <c r="H11" s="119"/>
    </row>
    <row r="12" spans="1:8" x14ac:dyDescent="0.15">
      <c r="A12" s="120"/>
      <c r="B12" s="121"/>
      <c r="C12" s="128"/>
      <c r="D12" s="123">
        <v>17520</v>
      </c>
      <c r="E12" s="124"/>
      <c r="F12" s="125">
        <v>31822</v>
      </c>
      <c r="G12" s="126"/>
      <c r="H12" s="127"/>
    </row>
    <row r="13" spans="1:8" x14ac:dyDescent="0.15">
      <c r="A13" s="108"/>
      <c r="B13" s="113"/>
      <c r="C13" s="129"/>
      <c r="D13" s="130">
        <v>20719</v>
      </c>
      <c r="E13" s="131"/>
      <c r="F13" s="132">
        <v>53773</v>
      </c>
      <c r="G13" s="133"/>
      <c r="H13" s="119"/>
    </row>
    <row r="14" spans="1:8" x14ac:dyDescent="0.15">
      <c r="A14" s="120"/>
      <c r="B14" s="121"/>
      <c r="C14" s="122"/>
      <c r="D14" s="123">
        <v>15067</v>
      </c>
      <c r="E14" s="124"/>
      <c r="F14" s="125">
        <v>27509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2.67</v>
      </c>
      <c r="C19" s="134">
        <f>ROUND(VALUE(SUBSTITUTE(実質収支比率等に係る経年分析!G$48,"▲","-")),2)</f>
        <v>5.29</v>
      </c>
      <c r="D19" s="134">
        <f>ROUND(VALUE(SUBSTITUTE(実質収支比率等に係る経年分析!H$48,"▲","-")),2)</f>
        <v>6.36</v>
      </c>
      <c r="E19" s="134">
        <f>ROUND(VALUE(SUBSTITUTE(実質収支比率等に係る経年分析!I$48,"▲","-")),2)</f>
        <v>9.66</v>
      </c>
      <c r="F19" s="134">
        <f>ROUND(VALUE(SUBSTITUTE(実質収支比率等に係る経年分析!J$48,"▲","-")),2)</f>
        <v>9.7899999999999991</v>
      </c>
    </row>
    <row r="20" spans="1:11" x14ac:dyDescent="0.15">
      <c r="A20" s="134" t="s">
        <v>43</v>
      </c>
      <c r="B20" s="134">
        <f>ROUND(VALUE(SUBSTITUTE(実質収支比率等に係る経年分析!F$47,"▲","-")),2)</f>
        <v>13.81</v>
      </c>
      <c r="C20" s="134">
        <f>ROUND(VALUE(SUBSTITUTE(実質収支比率等に係る経年分析!G$47,"▲","-")),2)</f>
        <v>14.04</v>
      </c>
      <c r="D20" s="134">
        <f>ROUND(VALUE(SUBSTITUTE(実質収支比率等に係る経年分析!H$47,"▲","-")),2)</f>
        <v>14.13</v>
      </c>
      <c r="E20" s="134">
        <f>ROUND(VALUE(SUBSTITUTE(実質収支比率等に係る経年分析!I$47,"▲","-")),2)</f>
        <v>16.87</v>
      </c>
      <c r="F20" s="134">
        <f>ROUND(VALUE(SUBSTITUTE(実質収支比率等に係る経年分析!J$47,"▲","-")),2)</f>
        <v>20.82</v>
      </c>
    </row>
    <row r="21" spans="1:11" x14ac:dyDescent="0.15">
      <c r="A21" s="134" t="s">
        <v>44</v>
      </c>
      <c r="B21" s="134">
        <f>IF(ISNUMBER(VALUE(SUBSTITUTE(実質収支比率等に係る経年分析!F$49,"▲","-"))),ROUND(VALUE(SUBSTITUTE(実質収支比率等に係る経年分析!F$49,"▲","-")),2),NA())</f>
        <v>0.66</v>
      </c>
      <c r="C21" s="134">
        <f>IF(ISNUMBER(VALUE(SUBSTITUTE(実質収支比率等に係る経年分析!G$49,"▲","-"))),ROUND(VALUE(SUBSTITUTE(実質収支比率等に係る経年分析!G$49,"▲","-")),2),NA())</f>
        <v>2.58</v>
      </c>
      <c r="D21" s="134">
        <f>IF(ISNUMBER(VALUE(SUBSTITUTE(実質収支比率等に係る経年分析!H$49,"▲","-"))),ROUND(VALUE(SUBSTITUTE(実質収支比率等に係る経年分析!H$49,"▲","-")),2),NA())</f>
        <v>1.04</v>
      </c>
      <c r="E21" s="134">
        <f>IF(ISNUMBER(VALUE(SUBSTITUTE(実質収支比率等に係る経年分析!I$49,"▲","-"))),ROUND(VALUE(SUBSTITUTE(実質収支比率等に係る経年分析!I$49,"▲","-")),2),NA())</f>
        <v>5.85</v>
      </c>
      <c r="F21" s="134">
        <f>IF(ISNUMBER(VALUE(SUBSTITUTE(実質収支比率等に係る経年分析!J$49,"▲","-"))),ROUND(VALUE(SUBSTITUTE(実質収支比率等に係る経年分析!J$49,"▲","-")),2),NA())</f>
        <v>3.83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福生市後期高齢者医療特別会計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0.24</v>
      </c>
    </row>
    <row r="33" spans="1:16" x14ac:dyDescent="0.15">
      <c r="A33" s="135" t="str">
        <f>IF(連結実質赤字比率に係る赤字・黒字の構成分析!C$37="",NA(),連結実質赤字比率に係る赤字・黒字の構成分析!C$37)</f>
        <v>福生市下水道事業会計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0.81</v>
      </c>
    </row>
    <row r="34" spans="1:16" x14ac:dyDescent="0.15">
      <c r="A34" s="135" t="str">
        <f>IF(連結実質赤字比率に係る赤字・黒字の構成分析!C$36="",NA(),連結実質赤字比率に係る赤字・黒字の構成分析!C$36)</f>
        <v>福生市介護保険特別会計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7.0000000000000007E-2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1.21</v>
      </c>
    </row>
    <row r="35" spans="1:16" x14ac:dyDescent="0.15">
      <c r="A35" s="135" t="str">
        <f>IF(連結実質赤字比率に係る赤字・黒字の構成分析!C$35="",NA(),連結実質赤字比率に係る赤字・黒字の構成分析!C$35)</f>
        <v>福生市国民健康保険特別会計</v>
      </c>
      <c r="B35" s="135">
        <f>IF(ROUND(VALUE(SUBSTITUTE(連結実質赤字比率に係る赤字・黒字の構成分析!F$35,"▲", "-")), 2) &lt; 0, ABS(ROUND(VALUE(SUBSTITUTE(連結実質赤字比率に係る赤字・黒字の構成分析!F$35,"▲", "-")), 2)), NA())</f>
        <v>1.56</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0.1</v>
      </c>
      <c r="E35" s="135" t="e">
        <f>IF(ROUND(VALUE(SUBSTITUTE(連結実質赤字比率に係る赤字・黒字の構成分析!G$35,"▲", "-")), 2) &gt;= 0, ABS(ROUND(VALUE(SUBSTITUTE(連結実質赤字比率に係る赤字・黒字の構成分析!G$35,"▲", "-")), 2)), NA())</f>
        <v>#N/A</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1.52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5.29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9.66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9.7799999999999994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2155</v>
      </c>
      <c r="E42" s="136"/>
      <c r="F42" s="136"/>
      <c r="G42" s="136">
        <f>'実質公債費比率（分子）の構造'!L$52</f>
        <v>2003</v>
      </c>
      <c r="H42" s="136"/>
      <c r="I42" s="136"/>
      <c r="J42" s="136">
        <f>'実質公債費比率（分子）の構造'!M$52</f>
        <v>1784</v>
      </c>
      <c r="K42" s="136"/>
      <c r="L42" s="136"/>
      <c r="M42" s="136">
        <f>'実質公債費比率（分子）の構造'!N$52</f>
        <v>1721</v>
      </c>
      <c r="N42" s="136"/>
      <c r="O42" s="136"/>
      <c r="P42" s="136">
        <f>'実質公債費比率（分子）の構造'!O$52</f>
        <v>1744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68</v>
      </c>
      <c r="C44" s="136"/>
      <c r="D44" s="136"/>
      <c r="E44" s="136">
        <f>'実質公債費比率（分子）の構造'!L$50</f>
        <v>69</v>
      </c>
      <c r="F44" s="136"/>
      <c r="G44" s="136"/>
      <c r="H44" s="136">
        <f>'実質公債費比率（分子）の構造'!M$50</f>
        <v>67</v>
      </c>
      <c r="I44" s="136"/>
      <c r="J44" s="136"/>
      <c r="K44" s="136">
        <f>'実質公債費比率（分子）の構造'!N$50</f>
        <v>66</v>
      </c>
      <c r="L44" s="136"/>
      <c r="M44" s="136"/>
      <c r="N44" s="136">
        <f>'実質公債費比率（分子）の構造'!O$50</f>
        <v>65</v>
      </c>
      <c r="O44" s="136"/>
      <c r="P44" s="136"/>
    </row>
    <row r="45" spans="1:16" x14ac:dyDescent="0.15">
      <c r="A45" s="136" t="s">
        <v>54</v>
      </c>
      <c r="B45" s="136">
        <f>'実質公債費比率（分子）の構造'!K$49</f>
        <v>816</v>
      </c>
      <c r="C45" s="136"/>
      <c r="D45" s="136"/>
      <c r="E45" s="136">
        <f>'実質公債費比率（分子）の構造'!L$49</f>
        <v>687</v>
      </c>
      <c r="F45" s="136"/>
      <c r="G45" s="136"/>
      <c r="H45" s="136">
        <f>'実質公債費比率（分子）の構造'!M$49</f>
        <v>532</v>
      </c>
      <c r="I45" s="136"/>
      <c r="J45" s="136"/>
      <c r="K45" s="136">
        <f>'実質公債費比率（分子）の構造'!N$49</f>
        <v>364</v>
      </c>
      <c r="L45" s="136"/>
      <c r="M45" s="136"/>
      <c r="N45" s="136">
        <f>'実質公債費比率（分子）の構造'!O$49</f>
        <v>225</v>
      </c>
      <c r="O45" s="136"/>
      <c r="P45" s="136"/>
    </row>
    <row r="46" spans="1:16" x14ac:dyDescent="0.15">
      <c r="A46" s="136" t="s">
        <v>55</v>
      </c>
      <c r="B46" s="136">
        <f>'実質公債費比率（分子）の構造'!K$48</f>
        <v>273</v>
      </c>
      <c r="C46" s="136"/>
      <c r="D46" s="136"/>
      <c r="E46" s="136">
        <f>'実質公債費比率（分子）の構造'!L$48</f>
        <v>178</v>
      </c>
      <c r="F46" s="136"/>
      <c r="G46" s="136"/>
      <c r="H46" s="136">
        <f>'実質公債費比率（分子）の構造'!M$48</f>
        <v>108</v>
      </c>
      <c r="I46" s="136"/>
      <c r="J46" s="136"/>
      <c r="K46" s="136">
        <f>'実質公債費比率（分子）の構造'!N$48</f>
        <v>165</v>
      </c>
      <c r="L46" s="136"/>
      <c r="M46" s="136"/>
      <c r="N46" s="136">
        <f>'実質公債費比率（分子）の構造'!O$48</f>
        <v>228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1275</v>
      </c>
      <c r="C49" s="136"/>
      <c r="D49" s="136"/>
      <c r="E49" s="136">
        <f>'実質公債費比率（分子）の構造'!L$45</f>
        <v>1222</v>
      </c>
      <c r="F49" s="136"/>
      <c r="G49" s="136"/>
      <c r="H49" s="136">
        <f>'実質公債費比率（分子）の構造'!M$45</f>
        <v>1137</v>
      </c>
      <c r="I49" s="136"/>
      <c r="J49" s="136"/>
      <c r="K49" s="136">
        <f>'実質公債費比率（分子）の構造'!N$45</f>
        <v>1091</v>
      </c>
      <c r="L49" s="136"/>
      <c r="M49" s="136"/>
      <c r="N49" s="136">
        <f>'実質公債費比率（分子）の構造'!O$45</f>
        <v>1013</v>
      </c>
      <c r="O49" s="136"/>
      <c r="P49" s="136"/>
    </row>
    <row r="50" spans="1:16" x14ac:dyDescent="0.15">
      <c r="A50" s="136" t="s">
        <v>59</v>
      </c>
      <c r="B50" s="136" t="e">
        <f>NA()</f>
        <v>#N/A</v>
      </c>
      <c r="C50" s="136">
        <f>IF(ISNUMBER('実質公債費比率（分子）の構造'!K$53),'実質公債費比率（分子）の構造'!K$53,NA())</f>
        <v>277</v>
      </c>
      <c r="D50" s="136" t="e">
        <f>NA()</f>
        <v>#N/A</v>
      </c>
      <c r="E50" s="136" t="e">
        <f>NA()</f>
        <v>#N/A</v>
      </c>
      <c r="F50" s="136">
        <f>IF(ISNUMBER('実質公債費比率（分子）の構造'!L$53),'実質公債費比率（分子）の構造'!L$53,NA())</f>
        <v>153</v>
      </c>
      <c r="G50" s="136" t="e">
        <f>NA()</f>
        <v>#N/A</v>
      </c>
      <c r="H50" s="136" t="e">
        <f>NA()</f>
        <v>#N/A</v>
      </c>
      <c r="I50" s="136">
        <f>IF(ISNUMBER('実質公債費比率（分子）の構造'!M$53),'実質公債費比率（分子）の構造'!M$53,NA())</f>
        <v>60</v>
      </c>
      <c r="J50" s="136" t="e">
        <f>NA()</f>
        <v>#N/A</v>
      </c>
      <c r="K50" s="136" t="e">
        <f>NA()</f>
        <v>#N/A</v>
      </c>
      <c r="L50" s="136">
        <f>IF(ISNUMBER('実質公債費比率（分子）の構造'!N$53),'実質公債費比率（分子）の構造'!N$53,NA())</f>
        <v>-35</v>
      </c>
      <c r="M50" s="136" t="e">
        <f>NA()</f>
        <v>#N/A</v>
      </c>
      <c r="N50" s="136" t="e">
        <f>NA()</f>
        <v>#N/A</v>
      </c>
      <c r="O50" s="136">
        <f>IF(ISNUMBER('実質公債費比率（分子）の構造'!O$53),'実質公債費比率（分子）の構造'!O$53,NA())</f>
        <v>-213</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13423</v>
      </c>
      <c r="E56" s="135"/>
      <c r="F56" s="135"/>
      <c r="G56" s="135">
        <f>'将来負担比率（分子）の構造'!J$51</f>
        <v>13503</v>
      </c>
      <c r="H56" s="135"/>
      <c r="I56" s="135"/>
      <c r="J56" s="135">
        <f>'将来負担比率（分子）の構造'!K$51</f>
        <v>13605</v>
      </c>
      <c r="K56" s="135"/>
      <c r="L56" s="135"/>
      <c r="M56" s="135">
        <f>'将来負担比率（分子）の構造'!L$51</f>
        <v>13689</v>
      </c>
      <c r="N56" s="135"/>
      <c r="O56" s="135"/>
      <c r="P56" s="135">
        <f>'将来負担比率（分子）の構造'!M$51</f>
        <v>13657</v>
      </c>
    </row>
    <row r="57" spans="1:16" x14ac:dyDescent="0.15">
      <c r="A57" s="135" t="s">
        <v>35</v>
      </c>
      <c r="B57" s="135"/>
      <c r="C57" s="135"/>
      <c r="D57" s="135">
        <f>'将来負担比率（分子）の構造'!I$50</f>
        <v>4237</v>
      </c>
      <c r="E57" s="135"/>
      <c r="F57" s="135"/>
      <c r="G57" s="135">
        <f>'将来負担比率（分子）の構造'!J$50</f>
        <v>3963</v>
      </c>
      <c r="H57" s="135"/>
      <c r="I57" s="135"/>
      <c r="J57" s="135">
        <f>'将来負担比率（分子）の構造'!K$50</f>
        <v>4095</v>
      </c>
      <c r="K57" s="135"/>
      <c r="L57" s="135"/>
      <c r="M57" s="135">
        <f>'将来負担比率（分子）の構造'!L$50</f>
        <v>3868</v>
      </c>
      <c r="N57" s="135"/>
      <c r="O57" s="135"/>
      <c r="P57" s="135">
        <f>'将来負担比率（分子）の構造'!M$50</f>
        <v>3638</v>
      </c>
    </row>
    <row r="58" spans="1:16" x14ac:dyDescent="0.15">
      <c r="A58" s="135" t="s">
        <v>34</v>
      </c>
      <c r="B58" s="135"/>
      <c r="C58" s="135"/>
      <c r="D58" s="135">
        <f>'将来負担比率（分子）の構造'!I$49</f>
        <v>5293</v>
      </c>
      <c r="E58" s="135"/>
      <c r="F58" s="135"/>
      <c r="G58" s="135">
        <f>'将来負担比率（分子）の構造'!J$49</f>
        <v>5414</v>
      </c>
      <c r="H58" s="135"/>
      <c r="I58" s="135"/>
      <c r="J58" s="135">
        <f>'将来負担比率（分子）の構造'!K$49</f>
        <v>5362</v>
      </c>
      <c r="K58" s="135"/>
      <c r="L58" s="135"/>
      <c r="M58" s="135">
        <f>'将来負担比率（分子）の構造'!L$49</f>
        <v>4655</v>
      </c>
      <c r="N58" s="135"/>
      <c r="O58" s="135"/>
      <c r="P58" s="135">
        <f>'将来負担比率（分子）の構造'!M$49</f>
        <v>5247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4035</v>
      </c>
      <c r="C62" s="135"/>
      <c r="D62" s="135"/>
      <c r="E62" s="135">
        <f>'将来負担比率（分子）の構造'!J$45</f>
        <v>3839</v>
      </c>
      <c r="F62" s="135"/>
      <c r="G62" s="135"/>
      <c r="H62" s="135">
        <f>'将来負担比率（分子）の構造'!K$45</f>
        <v>3861</v>
      </c>
      <c r="I62" s="135"/>
      <c r="J62" s="135"/>
      <c r="K62" s="135">
        <f>'将来負担比率（分子）の構造'!L$45</f>
        <v>3717</v>
      </c>
      <c r="L62" s="135"/>
      <c r="M62" s="135"/>
      <c r="N62" s="135">
        <f>'将来負担比率（分子）の構造'!M$45</f>
        <v>3608</v>
      </c>
      <c r="O62" s="135"/>
      <c r="P62" s="135"/>
    </row>
    <row r="63" spans="1:16" x14ac:dyDescent="0.15">
      <c r="A63" s="135" t="s">
        <v>28</v>
      </c>
      <c r="B63" s="135">
        <f>'将来負担比率（分子）の構造'!I$44</f>
        <v>5623</v>
      </c>
      <c r="C63" s="135"/>
      <c r="D63" s="135"/>
      <c r="E63" s="135">
        <f>'将来負担比率（分子）の構造'!J$44</f>
        <v>4161</v>
      </c>
      <c r="F63" s="135"/>
      <c r="G63" s="135"/>
      <c r="H63" s="135">
        <f>'将来負担比率（分子）の構造'!K$44</f>
        <v>3703</v>
      </c>
      <c r="I63" s="135"/>
      <c r="J63" s="135"/>
      <c r="K63" s="135">
        <f>'将来負担比率（分子）の構造'!L$44</f>
        <v>3525</v>
      </c>
      <c r="L63" s="135"/>
      <c r="M63" s="135"/>
      <c r="N63" s="135">
        <f>'将来負担比率（分子）の構造'!M$44</f>
        <v>3357</v>
      </c>
      <c r="O63" s="135"/>
      <c r="P63" s="135"/>
    </row>
    <row r="64" spans="1:16" x14ac:dyDescent="0.15">
      <c r="A64" s="135" t="s">
        <v>27</v>
      </c>
      <c r="B64" s="135">
        <f>'将来負担比率（分子）の構造'!I$43</f>
        <v>2310</v>
      </c>
      <c r="C64" s="135"/>
      <c r="D64" s="135"/>
      <c r="E64" s="135">
        <f>'将来負担比率（分子）の構造'!J$43</f>
        <v>1887</v>
      </c>
      <c r="F64" s="135"/>
      <c r="G64" s="135"/>
      <c r="H64" s="135">
        <f>'将来負担比率（分子）の構造'!K$43</f>
        <v>1289</v>
      </c>
      <c r="I64" s="135"/>
      <c r="J64" s="135"/>
      <c r="K64" s="135">
        <f>'将来負担比率（分子）の構造'!L$43</f>
        <v>1151</v>
      </c>
      <c r="L64" s="135"/>
      <c r="M64" s="135"/>
      <c r="N64" s="135">
        <f>'将来負担比率（分子）の構造'!M$43</f>
        <v>1352</v>
      </c>
      <c r="O64" s="135"/>
      <c r="P64" s="135"/>
    </row>
    <row r="65" spans="1:16" x14ac:dyDescent="0.15">
      <c r="A65" s="135" t="s">
        <v>26</v>
      </c>
      <c r="B65" s="135">
        <f>'将来負担比率（分子）の構造'!I$42</f>
        <v>1387</v>
      </c>
      <c r="C65" s="135"/>
      <c r="D65" s="135"/>
      <c r="E65" s="135">
        <f>'将来負担比率（分子）の構造'!J$42</f>
        <v>1352</v>
      </c>
      <c r="F65" s="135"/>
      <c r="G65" s="135"/>
      <c r="H65" s="135">
        <f>'将来負担比率（分子）の構造'!K$42</f>
        <v>1288</v>
      </c>
      <c r="I65" s="135"/>
      <c r="J65" s="135"/>
      <c r="K65" s="135">
        <f>'将来負担比率（分子）の構造'!L$42</f>
        <v>1447</v>
      </c>
      <c r="L65" s="135"/>
      <c r="M65" s="135"/>
      <c r="N65" s="135">
        <f>'将来負担比率（分子）の構造'!M$42</f>
        <v>1160</v>
      </c>
      <c r="O65" s="135"/>
      <c r="P65" s="135"/>
    </row>
    <row r="66" spans="1:16" x14ac:dyDescent="0.15">
      <c r="A66" s="135" t="s">
        <v>25</v>
      </c>
      <c r="B66" s="135">
        <f>'将来負担比率（分子）の構造'!I$41</f>
        <v>9589</v>
      </c>
      <c r="C66" s="135"/>
      <c r="D66" s="135"/>
      <c r="E66" s="135">
        <f>'将来負担比率（分子）の構造'!J$41</f>
        <v>9006</v>
      </c>
      <c r="F66" s="135"/>
      <c r="G66" s="135"/>
      <c r="H66" s="135">
        <f>'将来負担比率（分子）の構造'!K$41</f>
        <v>8730</v>
      </c>
      <c r="I66" s="135"/>
      <c r="J66" s="135"/>
      <c r="K66" s="135">
        <f>'将来負担比率（分子）の構造'!L$41</f>
        <v>8261</v>
      </c>
      <c r="L66" s="135"/>
      <c r="M66" s="135"/>
      <c r="N66" s="135">
        <f>'将来負担比率（分子）の構造'!M$41</f>
        <v>7751</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8048609</v>
      </c>
      <c r="S5" s="639"/>
      <c r="T5" s="639"/>
      <c r="U5" s="639"/>
      <c r="V5" s="639"/>
      <c r="W5" s="639"/>
      <c r="X5" s="639"/>
      <c r="Y5" s="686"/>
      <c r="Z5" s="699">
        <v>34.200000000000003</v>
      </c>
      <c r="AA5" s="699"/>
      <c r="AB5" s="699"/>
      <c r="AC5" s="699"/>
      <c r="AD5" s="700">
        <v>7457130</v>
      </c>
      <c r="AE5" s="700"/>
      <c r="AF5" s="700"/>
      <c r="AG5" s="700"/>
      <c r="AH5" s="700"/>
      <c r="AI5" s="700"/>
      <c r="AJ5" s="700"/>
      <c r="AK5" s="700"/>
      <c r="AL5" s="687">
        <v>60.8</v>
      </c>
      <c r="AM5" s="656"/>
      <c r="AN5" s="656"/>
      <c r="AO5" s="688"/>
      <c r="AP5" s="675" t="s">
        <v>209</v>
      </c>
      <c r="AQ5" s="676"/>
      <c r="AR5" s="676"/>
      <c r="AS5" s="676"/>
      <c r="AT5" s="676"/>
      <c r="AU5" s="676"/>
      <c r="AV5" s="676"/>
      <c r="AW5" s="676"/>
      <c r="AX5" s="676"/>
      <c r="AY5" s="676"/>
      <c r="AZ5" s="676"/>
      <c r="BA5" s="676"/>
      <c r="BB5" s="676"/>
      <c r="BC5" s="676"/>
      <c r="BD5" s="676"/>
      <c r="BE5" s="676"/>
      <c r="BF5" s="677"/>
      <c r="BG5" s="588">
        <v>7457130</v>
      </c>
      <c r="BH5" s="589"/>
      <c r="BI5" s="589"/>
      <c r="BJ5" s="589"/>
      <c r="BK5" s="589"/>
      <c r="BL5" s="589"/>
      <c r="BM5" s="589"/>
      <c r="BN5" s="590"/>
      <c r="BO5" s="641">
        <v>92.7</v>
      </c>
      <c r="BP5" s="641"/>
      <c r="BQ5" s="641"/>
      <c r="BR5" s="641"/>
      <c r="BS5" s="642">
        <v>29196</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93775</v>
      </c>
      <c r="S6" s="589"/>
      <c r="T6" s="589"/>
      <c r="U6" s="589"/>
      <c r="V6" s="589"/>
      <c r="W6" s="589"/>
      <c r="X6" s="589"/>
      <c r="Y6" s="590"/>
      <c r="Z6" s="641">
        <v>0.4</v>
      </c>
      <c r="AA6" s="641"/>
      <c r="AB6" s="641"/>
      <c r="AC6" s="641"/>
      <c r="AD6" s="642">
        <v>93775</v>
      </c>
      <c r="AE6" s="642"/>
      <c r="AF6" s="642"/>
      <c r="AG6" s="642"/>
      <c r="AH6" s="642"/>
      <c r="AI6" s="642"/>
      <c r="AJ6" s="642"/>
      <c r="AK6" s="642"/>
      <c r="AL6" s="611">
        <v>0.8</v>
      </c>
      <c r="AM6" s="643"/>
      <c r="AN6" s="643"/>
      <c r="AO6" s="644"/>
      <c r="AP6" s="585" t="s">
        <v>214</v>
      </c>
      <c r="AQ6" s="586"/>
      <c r="AR6" s="586"/>
      <c r="AS6" s="586"/>
      <c r="AT6" s="586"/>
      <c r="AU6" s="586"/>
      <c r="AV6" s="586"/>
      <c r="AW6" s="586"/>
      <c r="AX6" s="586"/>
      <c r="AY6" s="586"/>
      <c r="AZ6" s="586"/>
      <c r="BA6" s="586"/>
      <c r="BB6" s="586"/>
      <c r="BC6" s="586"/>
      <c r="BD6" s="586"/>
      <c r="BE6" s="586"/>
      <c r="BF6" s="587"/>
      <c r="BG6" s="588">
        <v>7457130</v>
      </c>
      <c r="BH6" s="589"/>
      <c r="BI6" s="589"/>
      <c r="BJ6" s="589"/>
      <c r="BK6" s="589"/>
      <c r="BL6" s="589"/>
      <c r="BM6" s="589"/>
      <c r="BN6" s="590"/>
      <c r="BO6" s="641">
        <v>92.7</v>
      </c>
      <c r="BP6" s="641"/>
      <c r="BQ6" s="641"/>
      <c r="BR6" s="641"/>
      <c r="BS6" s="642">
        <v>29196</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299217</v>
      </c>
      <c r="CS6" s="589"/>
      <c r="CT6" s="589"/>
      <c r="CU6" s="589"/>
      <c r="CV6" s="589"/>
      <c r="CW6" s="589"/>
      <c r="CX6" s="589"/>
      <c r="CY6" s="590"/>
      <c r="CZ6" s="641">
        <v>1.3</v>
      </c>
      <c r="DA6" s="641"/>
      <c r="DB6" s="641"/>
      <c r="DC6" s="641"/>
      <c r="DD6" s="594" t="s">
        <v>216</v>
      </c>
      <c r="DE6" s="589"/>
      <c r="DF6" s="589"/>
      <c r="DG6" s="589"/>
      <c r="DH6" s="589"/>
      <c r="DI6" s="589"/>
      <c r="DJ6" s="589"/>
      <c r="DK6" s="589"/>
      <c r="DL6" s="589"/>
      <c r="DM6" s="589"/>
      <c r="DN6" s="589"/>
      <c r="DO6" s="589"/>
      <c r="DP6" s="590"/>
      <c r="DQ6" s="594">
        <v>299217</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60645</v>
      </c>
      <c r="S7" s="589"/>
      <c r="T7" s="589"/>
      <c r="U7" s="589"/>
      <c r="V7" s="589"/>
      <c r="W7" s="589"/>
      <c r="X7" s="589"/>
      <c r="Y7" s="590"/>
      <c r="Z7" s="641">
        <v>0.3</v>
      </c>
      <c r="AA7" s="641"/>
      <c r="AB7" s="641"/>
      <c r="AC7" s="641"/>
      <c r="AD7" s="642">
        <v>60645</v>
      </c>
      <c r="AE7" s="642"/>
      <c r="AF7" s="642"/>
      <c r="AG7" s="642"/>
      <c r="AH7" s="642"/>
      <c r="AI7" s="642"/>
      <c r="AJ7" s="642"/>
      <c r="AK7" s="642"/>
      <c r="AL7" s="611">
        <v>0.5</v>
      </c>
      <c r="AM7" s="643"/>
      <c r="AN7" s="643"/>
      <c r="AO7" s="644"/>
      <c r="AP7" s="585" t="s">
        <v>218</v>
      </c>
      <c r="AQ7" s="586"/>
      <c r="AR7" s="586"/>
      <c r="AS7" s="586"/>
      <c r="AT7" s="586"/>
      <c r="AU7" s="586"/>
      <c r="AV7" s="586"/>
      <c r="AW7" s="586"/>
      <c r="AX7" s="586"/>
      <c r="AY7" s="586"/>
      <c r="AZ7" s="586"/>
      <c r="BA7" s="586"/>
      <c r="BB7" s="586"/>
      <c r="BC7" s="586"/>
      <c r="BD7" s="586"/>
      <c r="BE7" s="586"/>
      <c r="BF7" s="587"/>
      <c r="BG7" s="588">
        <v>3791203</v>
      </c>
      <c r="BH7" s="589"/>
      <c r="BI7" s="589"/>
      <c r="BJ7" s="589"/>
      <c r="BK7" s="589"/>
      <c r="BL7" s="589"/>
      <c r="BM7" s="589"/>
      <c r="BN7" s="590"/>
      <c r="BO7" s="641">
        <v>47.1</v>
      </c>
      <c r="BP7" s="641"/>
      <c r="BQ7" s="641"/>
      <c r="BR7" s="641"/>
      <c r="BS7" s="642">
        <v>29196</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3156099</v>
      </c>
      <c r="CS7" s="589"/>
      <c r="CT7" s="589"/>
      <c r="CU7" s="589"/>
      <c r="CV7" s="589"/>
      <c r="CW7" s="589"/>
      <c r="CX7" s="589"/>
      <c r="CY7" s="590"/>
      <c r="CZ7" s="641">
        <v>14.1</v>
      </c>
      <c r="DA7" s="641"/>
      <c r="DB7" s="641"/>
      <c r="DC7" s="641"/>
      <c r="DD7" s="594">
        <v>6899</v>
      </c>
      <c r="DE7" s="589"/>
      <c r="DF7" s="589"/>
      <c r="DG7" s="589"/>
      <c r="DH7" s="589"/>
      <c r="DI7" s="589"/>
      <c r="DJ7" s="589"/>
      <c r="DK7" s="589"/>
      <c r="DL7" s="589"/>
      <c r="DM7" s="589"/>
      <c r="DN7" s="589"/>
      <c r="DO7" s="589"/>
      <c r="DP7" s="590"/>
      <c r="DQ7" s="594">
        <v>2895981</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76330</v>
      </c>
      <c r="S8" s="589"/>
      <c r="T8" s="589"/>
      <c r="U8" s="589"/>
      <c r="V8" s="589"/>
      <c r="W8" s="589"/>
      <c r="X8" s="589"/>
      <c r="Y8" s="590"/>
      <c r="Z8" s="641">
        <v>0.3</v>
      </c>
      <c r="AA8" s="641"/>
      <c r="AB8" s="641"/>
      <c r="AC8" s="641"/>
      <c r="AD8" s="642">
        <v>76330</v>
      </c>
      <c r="AE8" s="642"/>
      <c r="AF8" s="642"/>
      <c r="AG8" s="642"/>
      <c r="AH8" s="642"/>
      <c r="AI8" s="642"/>
      <c r="AJ8" s="642"/>
      <c r="AK8" s="642"/>
      <c r="AL8" s="611">
        <v>0.6</v>
      </c>
      <c r="AM8" s="643"/>
      <c r="AN8" s="643"/>
      <c r="AO8" s="644"/>
      <c r="AP8" s="585" t="s">
        <v>221</v>
      </c>
      <c r="AQ8" s="586"/>
      <c r="AR8" s="586"/>
      <c r="AS8" s="586"/>
      <c r="AT8" s="586"/>
      <c r="AU8" s="586"/>
      <c r="AV8" s="586"/>
      <c r="AW8" s="586"/>
      <c r="AX8" s="586"/>
      <c r="AY8" s="586"/>
      <c r="AZ8" s="586"/>
      <c r="BA8" s="586"/>
      <c r="BB8" s="586"/>
      <c r="BC8" s="586"/>
      <c r="BD8" s="586"/>
      <c r="BE8" s="586"/>
      <c r="BF8" s="587"/>
      <c r="BG8" s="588">
        <v>99787</v>
      </c>
      <c r="BH8" s="589"/>
      <c r="BI8" s="589"/>
      <c r="BJ8" s="589"/>
      <c r="BK8" s="589"/>
      <c r="BL8" s="589"/>
      <c r="BM8" s="589"/>
      <c r="BN8" s="590"/>
      <c r="BO8" s="641">
        <v>1.2</v>
      </c>
      <c r="BP8" s="641"/>
      <c r="BQ8" s="641"/>
      <c r="BR8" s="641"/>
      <c r="BS8" s="594" t="s">
        <v>112</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10601224</v>
      </c>
      <c r="CS8" s="589"/>
      <c r="CT8" s="589"/>
      <c r="CU8" s="589"/>
      <c r="CV8" s="589"/>
      <c r="CW8" s="589"/>
      <c r="CX8" s="589"/>
      <c r="CY8" s="590"/>
      <c r="CZ8" s="641">
        <v>47.3</v>
      </c>
      <c r="DA8" s="641"/>
      <c r="DB8" s="641"/>
      <c r="DC8" s="641"/>
      <c r="DD8" s="594">
        <v>20044</v>
      </c>
      <c r="DE8" s="589"/>
      <c r="DF8" s="589"/>
      <c r="DG8" s="589"/>
      <c r="DH8" s="589"/>
      <c r="DI8" s="589"/>
      <c r="DJ8" s="589"/>
      <c r="DK8" s="589"/>
      <c r="DL8" s="589"/>
      <c r="DM8" s="589"/>
      <c r="DN8" s="589"/>
      <c r="DO8" s="589"/>
      <c r="DP8" s="590"/>
      <c r="DQ8" s="594">
        <v>4858195</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64086</v>
      </c>
      <c r="S9" s="589"/>
      <c r="T9" s="589"/>
      <c r="U9" s="589"/>
      <c r="V9" s="589"/>
      <c r="W9" s="589"/>
      <c r="X9" s="589"/>
      <c r="Y9" s="590"/>
      <c r="Z9" s="641">
        <v>0.3</v>
      </c>
      <c r="AA9" s="641"/>
      <c r="AB9" s="641"/>
      <c r="AC9" s="641"/>
      <c r="AD9" s="642">
        <v>64086</v>
      </c>
      <c r="AE9" s="642"/>
      <c r="AF9" s="642"/>
      <c r="AG9" s="642"/>
      <c r="AH9" s="642"/>
      <c r="AI9" s="642"/>
      <c r="AJ9" s="642"/>
      <c r="AK9" s="642"/>
      <c r="AL9" s="611">
        <v>0.5</v>
      </c>
      <c r="AM9" s="643"/>
      <c r="AN9" s="643"/>
      <c r="AO9" s="644"/>
      <c r="AP9" s="585" t="s">
        <v>224</v>
      </c>
      <c r="AQ9" s="586"/>
      <c r="AR9" s="586"/>
      <c r="AS9" s="586"/>
      <c r="AT9" s="586"/>
      <c r="AU9" s="586"/>
      <c r="AV9" s="586"/>
      <c r="AW9" s="586"/>
      <c r="AX9" s="586"/>
      <c r="AY9" s="586"/>
      <c r="AZ9" s="586"/>
      <c r="BA9" s="586"/>
      <c r="BB9" s="586"/>
      <c r="BC9" s="586"/>
      <c r="BD9" s="586"/>
      <c r="BE9" s="586"/>
      <c r="BF9" s="587"/>
      <c r="BG9" s="588">
        <v>3307064</v>
      </c>
      <c r="BH9" s="589"/>
      <c r="BI9" s="589"/>
      <c r="BJ9" s="589"/>
      <c r="BK9" s="589"/>
      <c r="BL9" s="589"/>
      <c r="BM9" s="589"/>
      <c r="BN9" s="590"/>
      <c r="BO9" s="641">
        <v>41.1</v>
      </c>
      <c r="BP9" s="641"/>
      <c r="BQ9" s="641"/>
      <c r="BR9" s="641"/>
      <c r="BS9" s="594" t="s">
        <v>112</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2155300</v>
      </c>
      <c r="CS9" s="589"/>
      <c r="CT9" s="589"/>
      <c r="CU9" s="589"/>
      <c r="CV9" s="589"/>
      <c r="CW9" s="589"/>
      <c r="CX9" s="589"/>
      <c r="CY9" s="590"/>
      <c r="CZ9" s="641">
        <v>9.6</v>
      </c>
      <c r="DA9" s="641"/>
      <c r="DB9" s="641"/>
      <c r="DC9" s="641"/>
      <c r="DD9" s="594">
        <v>15514</v>
      </c>
      <c r="DE9" s="589"/>
      <c r="DF9" s="589"/>
      <c r="DG9" s="589"/>
      <c r="DH9" s="589"/>
      <c r="DI9" s="589"/>
      <c r="DJ9" s="589"/>
      <c r="DK9" s="589"/>
      <c r="DL9" s="589"/>
      <c r="DM9" s="589"/>
      <c r="DN9" s="589"/>
      <c r="DO9" s="589"/>
      <c r="DP9" s="590"/>
      <c r="DQ9" s="594">
        <v>1482873</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747798</v>
      </c>
      <c r="S10" s="589"/>
      <c r="T10" s="589"/>
      <c r="U10" s="589"/>
      <c r="V10" s="589"/>
      <c r="W10" s="589"/>
      <c r="X10" s="589"/>
      <c r="Y10" s="590"/>
      <c r="Z10" s="641">
        <v>3.2</v>
      </c>
      <c r="AA10" s="641"/>
      <c r="AB10" s="641"/>
      <c r="AC10" s="641"/>
      <c r="AD10" s="642">
        <v>747798</v>
      </c>
      <c r="AE10" s="642"/>
      <c r="AF10" s="642"/>
      <c r="AG10" s="642"/>
      <c r="AH10" s="642"/>
      <c r="AI10" s="642"/>
      <c r="AJ10" s="642"/>
      <c r="AK10" s="642"/>
      <c r="AL10" s="611">
        <v>6.1</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131014</v>
      </c>
      <c r="BH10" s="589"/>
      <c r="BI10" s="589"/>
      <c r="BJ10" s="589"/>
      <c r="BK10" s="589"/>
      <c r="BL10" s="589"/>
      <c r="BM10" s="589"/>
      <c r="BN10" s="590"/>
      <c r="BO10" s="641">
        <v>1.6</v>
      </c>
      <c r="BP10" s="641"/>
      <c r="BQ10" s="641"/>
      <c r="BR10" s="641"/>
      <c r="BS10" s="594" t="s">
        <v>112</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170967</v>
      </c>
      <c r="CS10" s="589"/>
      <c r="CT10" s="589"/>
      <c r="CU10" s="589"/>
      <c r="CV10" s="589"/>
      <c r="CW10" s="589"/>
      <c r="CX10" s="589"/>
      <c r="CY10" s="590"/>
      <c r="CZ10" s="641">
        <v>0.8</v>
      </c>
      <c r="DA10" s="641"/>
      <c r="DB10" s="641"/>
      <c r="DC10" s="641"/>
      <c r="DD10" s="594" t="s">
        <v>112</v>
      </c>
      <c r="DE10" s="589"/>
      <c r="DF10" s="589"/>
      <c r="DG10" s="589"/>
      <c r="DH10" s="589"/>
      <c r="DI10" s="589"/>
      <c r="DJ10" s="589"/>
      <c r="DK10" s="589"/>
      <c r="DL10" s="589"/>
      <c r="DM10" s="589"/>
      <c r="DN10" s="589"/>
      <c r="DO10" s="589"/>
      <c r="DP10" s="590"/>
      <c r="DQ10" s="594">
        <v>163994</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253338</v>
      </c>
      <c r="BH11" s="589"/>
      <c r="BI11" s="589"/>
      <c r="BJ11" s="589"/>
      <c r="BK11" s="589"/>
      <c r="BL11" s="589"/>
      <c r="BM11" s="589"/>
      <c r="BN11" s="590"/>
      <c r="BO11" s="641">
        <v>3.1</v>
      </c>
      <c r="BP11" s="641"/>
      <c r="BQ11" s="641"/>
      <c r="BR11" s="641"/>
      <c r="BS11" s="594">
        <v>29196</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52440</v>
      </c>
      <c r="CS11" s="589"/>
      <c r="CT11" s="589"/>
      <c r="CU11" s="589"/>
      <c r="CV11" s="589"/>
      <c r="CW11" s="589"/>
      <c r="CX11" s="589"/>
      <c r="CY11" s="590"/>
      <c r="CZ11" s="641">
        <v>0.2</v>
      </c>
      <c r="DA11" s="641"/>
      <c r="DB11" s="641"/>
      <c r="DC11" s="641"/>
      <c r="DD11" s="594">
        <v>2478</v>
      </c>
      <c r="DE11" s="589"/>
      <c r="DF11" s="589"/>
      <c r="DG11" s="589"/>
      <c r="DH11" s="589"/>
      <c r="DI11" s="589"/>
      <c r="DJ11" s="589"/>
      <c r="DK11" s="589"/>
      <c r="DL11" s="589"/>
      <c r="DM11" s="589"/>
      <c r="DN11" s="589"/>
      <c r="DO11" s="589"/>
      <c r="DP11" s="590"/>
      <c r="DQ11" s="594">
        <v>47889</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3152036</v>
      </c>
      <c r="BH12" s="589"/>
      <c r="BI12" s="589"/>
      <c r="BJ12" s="589"/>
      <c r="BK12" s="589"/>
      <c r="BL12" s="589"/>
      <c r="BM12" s="589"/>
      <c r="BN12" s="590"/>
      <c r="BO12" s="641">
        <v>39.200000000000003</v>
      </c>
      <c r="BP12" s="641"/>
      <c r="BQ12" s="641"/>
      <c r="BR12" s="641"/>
      <c r="BS12" s="594" t="s">
        <v>112</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179285</v>
      </c>
      <c r="CS12" s="589"/>
      <c r="CT12" s="589"/>
      <c r="CU12" s="589"/>
      <c r="CV12" s="589"/>
      <c r="CW12" s="589"/>
      <c r="CX12" s="589"/>
      <c r="CY12" s="590"/>
      <c r="CZ12" s="641">
        <v>0.8</v>
      </c>
      <c r="DA12" s="641"/>
      <c r="DB12" s="641"/>
      <c r="DC12" s="641"/>
      <c r="DD12" s="594" t="s">
        <v>112</v>
      </c>
      <c r="DE12" s="589"/>
      <c r="DF12" s="589"/>
      <c r="DG12" s="589"/>
      <c r="DH12" s="589"/>
      <c r="DI12" s="589"/>
      <c r="DJ12" s="589"/>
      <c r="DK12" s="589"/>
      <c r="DL12" s="589"/>
      <c r="DM12" s="589"/>
      <c r="DN12" s="589"/>
      <c r="DO12" s="589"/>
      <c r="DP12" s="590"/>
      <c r="DQ12" s="594">
        <v>140223</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31262</v>
      </c>
      <c r="S13" s="589"/>
      <c r="T13" s="589"/>
      <c r="U13" s="589"/>
      <c r="V13" s="589"/>
      <c r="W13" s="589"/>
      <c r="X13" s="589"/>
      <c r="Y13" s="590"/>
      <c r="Z13" s="641">
        <v>0.1</v>
      </c>
      <c r="AA13" s="641"/>
      <c r="AB13" s="641"/>
      <c r="AC13" s="641"/>
      <c r="AD13" s="642">
        <v>31262</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3084998</v>
      </c>
      <c r="BH13" s="589"/>
      <c r="BI13" s="589"/>
      <c r="BJ13" s="589"/>
      <c r="BK13" s="589"/>
      <c r="BL13" s="589"/>
      <c r="BM13" s="589"/>
      <c r="BN13" s="590"/>
      <c r="BO13" s="641">
        <v>38.299999999999997</v>
      </c>
      <c r="BP13" s="641"/>
      <c r="BQ13" s="641"/>
      <c r="BR13" s="641"/>
      <c r="BS13" s="594" t="s">
        <v>112</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1397121</v>
      </c>
      <c r="CS13" s="589"/>
      <c r="CT13" s="589"/>
      <c r="CU13" s="589"/>
      <c r="CV13" s="589"/>
      <c r="CW13" s="589"/>
      <c r="CX13" s="589"/>
      <c r="CY13" s="590"/>
      <c r="CZ13" s="641">
        <v>6.2</v>
      </c>
      <c r="DA13" s="641"/>
      <c r="DB13" s="641"/>
      <c r="DC13" s="641"/>
      <c r="DD13" s="594">
        <v>485320</v>
      </c>
      <c r="DE13" s="589"/>
      <c r="DF13" s="589"/>
      <c r="DG13" s="589"/>
      <c r="DH13" s="589"/>
      <c r="DI13" s="589"/>
      <c r="DJ13" s="589"/>
      <c r="DK13" s="589"/>
      <c r="DL13" s="589"/>
      <c r="DM13" s="589"/>
      <c r="DN13" s="589"/>
      <c r="DO13" s="589"/>
      <c r="DP13" s="590"/>
      <c r="DQ13" s="594">
        <v>1043511</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64352</v>
      </c>
      <c r="BH14" s="589"/>
      <c r="BI14" s="589"/>
      <c r="BJ14" s="589"/>
      <c r="BK14" s="589"/>
      <c r="BL14" s="589"/>
      <c r="BM14" s="589"/>
      <c r="BN14" s="590"/>
      <c r="BO14" s="641">
        <v>0.8</v>
      </c>
      <c r="BP14" s="641"/>
      <c r="BQ14" s="641"/>
      <c r="BR14" s="641"/>
      <c r="BS14" s="594" t="s">
        <v>112</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918556</v>
      </c>
      <c r="CS14" s="589"/>
      <c r="CT14" s="589"/>
      <c r="CU14" s="589"/>
      <c r="CV14" s="589"/>
      <c r="CW14" s="589"/>
      <c r="CX14" s="589"/>
      <c r="CY14" s="590"/>
      <c r="CZ14" s="641">
        <v>4.0999999999999996</v>
      </c>
      <c r="DA14" s="641"/>
      <c r="DB14" s="641"/>
      <c r="DC14" s="641"/>
      <c r="DD14" s="594">
        <v>68341</v>
      </c>
      <c r="DE14" s="589"/>
      <c r="DF14" s="589"/>
      <c r="DG14" s="589"/>
      <c r="DH14" s="589"/>
      <c r="DI14" s="589"/>
      <c r="DJ14" s="589"/>
      <c r="DK14" s="589"/>
      <c r="DL14" s="589"/>
      <c r="DM14" s="589"/>
      <c r="DN14" s="589"/>
      <c r="DO14" s="589"/>
      <c r="DP14" s="590"/>
      <c r="DQ14" s="594">
        <v>701903</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28179</v>
      </c>
      <c r="S15" s="589"/>
      <c r="T15" s="589"/>
      <c r="U15" s="589"/>
      <c r="V15" s="589"/>
      <c r="W15" s="589"/>
      <c r="X15" s="589"/>
      <c r="Y15" s="590"/>
      <c r="Z15" s="641">
        <v>0.1</v>
      </c>
      <c r="AA15" s="641"/>
      <c r="AB15" s="641"/>
      <c r="AC15" s="641"/>
      <c r="AD15" s="642">
        <v>28179</v>
      </c>
      <c r="AE15" s="642"/>
      <c r="AF15" s="642"/>
      <c r="AG15" s="642"/>
      <c r="AH15" s="642"/>
      <c r="AI15" s="642"/>
      <c r="AJ15" s="642"/>
      <c r="AK15" s="642"/>
      <c r="AL15" s="611">
        <v>0.2</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449539</v>
      </c>
      <c r="BH15" s="589"/>
      <c r="BI15" s="589"/>
      <c r="BJ15" s="589"/>
      <c r="BK15" s="589"/>
      <c r="BL15" s="589"/>
      <c r="BM15" s="589"/>
      <c r="BN15" s="590"/>
      <c r="BO15" s="641">
        <v>5.6</v>
      </c>
      <c r="BP15" s="641"/>
      <c r="BQ15" s="641"/>
      <c r="BR15" s="641"/>
      <c r="BS15" s="594" t="s">
        <v>112</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2481108</v>
      </c>
      <c r="CS15" s="589"/>
      <c r="CT15" s="589"/>
      <c r="CU15" s="589"/>
      <c r="CV15" s="589"/>
      <c r="CW15" s="589"/>
      <c r="CX15" s="589"/>
      <c r="CY15" s="590"/>
      <c r="CZ15" s="641">
        <v>11.1</v>
      </c>
      <c r="DA15" s="641"/>
      <c r="DB15" s="641"/>
      <c r="DC15" s="641"/>
      <c r="DD15" s="594">
        <v>593988</v>
      </c>
      <c r="DE15" s="589"/>
      <c r="DF15" s="589"/>
      <c r="DG15" s="589"/>
      <c r="DH15" s="589"/>
      <c r="DI15" s="589"/>
      <c r="DJ15" s="589"/>
      <c r="DK15" s="589"/>
      <c r="DL15" s="589"/>
      <c r="DM15" s="589"/>
      <c r="DN15" s="589"/>
      <c r="DO15" s="589"/>
      <c r="DP15" s="590"/>
      <c r="DQ15" s="594">
        <v>1945293</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2409228</v>
      </c>
      <c r="S16" s="589"/>
      <c r="T16" s="589"/>
      <c r="U16" s="589"/>
      <c r="V16" s="589"/>
      <c r="W16" s="589"/>
      <c r="X16" s="589"/>
      <c r="Y16" s="590"/>
      <c r="Z16" s="641">
        <v>10.199999999999999</v>
      </c>
      <c r="AA16" s="641"/>
      <c r="AB16" s="641"/>
      <c r="AC16" s="641"/>
      <c r="AD16" s="642">
        <v>2031802</v>
      </c>
      <c r="AE16" s="642"/>
      <c r="AF16" s="642"/>
      <c r="AG16" s="642"/>
      <c r="AH16" s="642"/>
      <c r="AI16" s="642"/>
      <c r="AJ16" s="642"/>
      <c r="AK16" s="642"/>
      <c r="AL16" s="611">
        <v>16.600000000000001</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t="s">
        <v>112</v>
      </c>
      <c r="CS16" s="589"/>
      <c r="CT16" s="589"/>
      <c r="CU16" s="589"/>
      <c r="CV16" s="589"/>
      <c r="CW16" s="589"/>
      <c r="CX16" s="589"/>
      <c r="CY16" s="590"/>
      <c r="CZ16" s="641" t="s">
        <v>112</v>
      </c>
      <c r="DA16" s="641"/>
      <c r="DB16" s="641"/>
      <c r="DC16" s="641"/>
      <c r="DD16" s="594" t="s">
        <v>112</v>
      </c>
      <c r="DE16" s="589"/>
      <c r="DF16" s="589"/>
      <c r="DG16" s="589"/>
      <c r="DH16" s="589"/>
      <c r="DI16" s="589"/>
      <c r="DJ16" s="589"/>
      <c r="DK16" s="589"/>
      <c r="DL16" s="589"/>
      <c r="DM16" s="589"/>
      <c r="DN16" s="589"/>
      <c r="DO16" s="589"/>
      <c r="DP16" s="590"/>
      <c r="DQ16" s="594" t="s">
        <v>112</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2031802</v>
      </c>
      <c r="S17" s="589"/>
      <c r="T17" s="589"/>
      <c r="U17" s="589"/>
      <c r="V17" s="589"/>
      <c r="W17" s="589"/>
      <c r="X17" s="589"/>
      <c r="Y17" s="590"/>
      <c r="Z17" s="641">
        <v>8.6</v>
      </c>
      <c r="AA17" s="641"/>
      <c r="AB17" s="641"/>
      <c r="AC17" s="641"/>
      <c r="AD17" s="642">
        <v>2031802</v>
      </c>
      <c r="AE17" s="642"/>
      <c r="AF17" s="642"/>
      <c r="AG17" s="642"/>
      <c r="AH17" s="642"/>
      <c r="AI17" s="642"/>
      <c r="AJ17" s="642"/>
      <c r="AK17" s="642"/>
      <c r="AL17" s="611">
        <v>16.600000000000001</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1013220</v>
      </c>
      <c r="CS17" s="589"/>
      <c r="CT17" s="589"/>
      <c r="CU17" s="589"/>
      <c r="CV17" s="589"/>
      <c r="CW17" s="589"/>
      <c r="CX17" s="589"/>
      <c r="CY17" s="590"/>
      <c r="CZ17" s="641">
        <v>4.5</v>
      </c>
      <c r="DA17" s="641"/>
      <c r="DB17" s="641"/>
      <c r="DC17" s="641"/>
      <c r="DD17" s="594" t="s">
        <v>112</v>
      </c>
      <c r="DE17" s="589"/>
      <c r="DF17" s="589"/>
      <c r="DG17" s="589"/>
      <c r="DH17" s="589"/>
      <c r="DI17" s="589"/>
      <c r="DJ17" s="589"/>
      <c r="DK17" s="589"/>
      <c r="DL17" s="589"/>
      <c r="DM17" s="589"/>
      <c r="DN17" s="589"/>
      <c r="DO17" s="589"/>
      <c r="DP17" s="590"/>
      <c r="DQ17" s="594">
        <v>966727</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377426</v>
      </c>
      <c r="S18" s="589"/>
      <c r="T18" s="589"/>
      <c r="U18" s="589"/>
      <c r="V18" s="589"/>
      <c r="W18" s="589"/>
      <c r="X18" s="589"/>
      <c r="Y18" s="590"/>
      <c r="Z18" s="641">
        <v>1.6</v>
      </c>
      <c r="AA18" s="641"/>
      <c r="AB18" s="641"/>
      <c r="AC18" s="641"/>
      <c r="AD18" s="642" t="s">
        <v>112</v>
      </c>
      <c r="AE18" s="642"/>
      <c r="AF18" s="642"/>
      <c r="AG18" s="642"/>
      <c r="AH18" s="642"/>
      <c r="AI18" s="642"/>
      <c r="AJ18" s="642"/>
      <c r="AK18" s="642"/>
      <c r="AL18" s="611" t="s">
        <v>112</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t="s">
        <v>112</v>
      </c>
      <c r="S19" s="589"/>
      <c r="T19" s="589"/>
      <c r="U19" s="589"/>
      <c r="V19" s="589"/>
      <c r="W19" s="589"/>
      <c r="X19" s="589"/>
      <c r="Y19" s="590"/>
      <c r="Z19" s="641" t="s">
        <v>112</v>
      </c>
      <c r="AA19" s="641"/>
      <c r="AB19" s="641"/>
      <c r="AC19" s="641"/>
      <c r="AD19" s="642" t="s">
        <v>112</v>
      </c>
      <c r="AE19" s="642"/>
      <c r="AF19" s="642"/>
      <c r="AG19" s="642"/>
      <c r="AH19" s="642"/>
      <c r="AI19" s="642"/>
      <c r="AJ19" s="642"/>
      <c r="AK19" s="642"/>
      <c r="AL19" s="611" t="s">
        <v>112</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591479</v>
      </c>
      <c r="BH19" s="589"/>
      <c r="BI19" s="589"/>
      <c r="BJ19" s="589"/>
      <c r="BK19" s="589"/>
      <c r="BL19" s="589"/>
      <c r="BM19" s="589"/>
      <c r="BN19" s="590"/>
      <c r="BO19" s="641">
        <v>7.3</v>
      </c>
      <c r="BP19" s="641"/>
      <c r="BQ19" s="641"/>
      <c r="BR19" s="641"/>
      <c r="BS19" s="594" t="s">
        <v>112</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11559912</v>
      </c>
      <c r="S20" s="589"/>
      <c r="T20" s="589"/>
      <c r="U20" s="589"/>
      <c r="V20" s="589"/>
      <c r="W20" s="589"/>
      <c r="X20" s="589"/>
      <c r="Y20" s="590"/>
      <c r="Z20" s="641">
        <v>49.1</v>
      </c>
      <c r="AA20" s="641"/>
      <c r="AB20" s="641"/>
      <c r="AC20" s="641"/>
      <c r="AD20" s="642">
        <v>10591007</v>
      </c>
      <c r="AE20" s="642"/>
      <c r="AF20" s="642"/>
      <c r="AG20" s="642"/>
      <c r="AH20" s="642"/>
      <c r="AI20" s="642"/>
      <c r="AJ20" s="642"/>
      <c r="AK20" s="642"/>
      <c r="AL20" s="611">
        <v>86.4</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591479</v>
      </c>
      <c r="BH20" s="589"/>
      <c r="BI20" s="589"/>
      <c r="BJ20" s="589"/>
      <c r="BK20" s="589"/>
      <c r="BL20" s="589"/>
      <c r="BM20" s="589"/>
      <c r="BN20" s="590"/>
      <c r="BO20" s="641">
        <v>7.3</v>
      </c>
      <c r="BP20" s="641"/>
      <c r="BQ20" s="641"/>
      <c r="BR20" s="641"/>
      <c r="BS20" s="594" t="s">
        <v>112</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22424537</v>
      </c>
      <c r="CS20" s="589"/>
      <c r="CT20" s="589"/>
      <c r="CU20" s="589"/>
      <c r="CV20" s="589"/>
      <c r="CW20" s="589"/>
      <c r="CX20" s="589"/>
      <c r="CY20" s="590"/>
      <c r="CZ20" s="641">
        <v>100</v>
      </c>
      <c r="DA20" s="641"/>
      <c r="DB20" s="641"/>
      <c r="DC20" s="641"/>
      <c r="DD20" s="594">
        <v>1192584</v>
      </c>
      <c r="DE20" s="589"/>
      <c r="DF20" s="589"/>
      <c r="DG20" s="589"/>
      <c r="DH20" s="589"/>
      <c r="DI20" s="589"/>
      <c r="DJ20" s="589"/>
      <c r="DK20" s="589"/>
      <c r="DL20" s="589"/>
      <c r="DM20" s="589"/>
      <c r="DN20" s="589"/>
      <c r="DO20" s="589"/>
      <c r="DP20" s="590"/>
      <c r="DQ20" s="594">
        <v>14545806</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9884</v>
      </c>
      <c r="S21" s="589"/>
      <c r="T21" s="589"/>
      <c r="U21" s="589"/>
      <c r="V21" s="589"/>
      <c r="W21" s="589"/>
      <c r="X21" s="589"/>
      <c r="Y21" s="590"/>
      <c r="Z21" s="641">
        <v>0</v>
      </c>
      <c r="AA21" s="641"/>
      <c r="AB21" s="641"/>
      <c r="AC21" s="641"/>
      <c r="AD21" s="642">
        <v>9884</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112</v>
      </c>
      <c r="BH21" s="589"/>
      <c r="BI21" s="589"/>
      <c r="BJ21" s="589"/>
      <c r="BK21" s="589"/>
      <c r="BL21" s="589"/>
      <c r="BM21" s="589"/>
      <c r="BN21" s="590"/>
      <c r="BO21" s="641" t="s">
        <v>112</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219476</v>
      </c>
      <c r="S22" s="589"/>
      <c r="T22" s="589"/>
      <c r="U22" s="589"/>
      <c r="V22" s="589"/>
      <c r="W22" s="589"/>
      <c r="X22" s="589"/>
      <c r="Y22" s="590"/>
      <c r="Z22" s="641">
        <v>0.9</v>
      </c>
      <c r="AA22" s="641"/>
      <c r="AB22" s="641"/>
      <c r="AC22" s="641"/>
      <c r="AD22" s="642" t="s">
        <v>112</v>
      </c>
      <c r="AE22" s="642"/>
      <c r="AF22" s="642"/>
      <c r="AG22" s="642"/>
      <c r="AH22" s="642"/>
      <c r="AI22" s="642"/>
      <c r="AJ22" s="642"/>
      <c r="AK22" s="642"/>
      <c r="AL22" s="611" t="s">
        <v>112</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195013</v>
      </c>
      <c r="S23" s="589"/>
      <c r="T23" s="589"/>
      <c r="U23" s="589"/>
      <c r="V23" s="589"/>
      <c r="W23" s="589"/>
      <c r="X23" s="589"/>
      <c r="Y23" s="590"/>
      <c r="Z23" s="641">
        <v>0.8</v>
      </c>
      <c r="AA23" s="641"/>
      <c r="AB23" s="641"/>
      <c r="AC23" s="641"/>
      <c r="AD23" s="642">
        <v>45553</v>
      </c>
      <c r="AE23" s="642"/>
      <c r="AF23" s="642"/>
      <c r="AG23" s="642"/>
      <c r="AH23" s="642"/>
      <c r="AI23" s="642"/>
      <c r="AJ23" s="642"/>
      <c r="AK23" s="642"/>
      <c r="AL23" s="611">
        <v>0.4</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591479</v>
      </c>
      <c r="BH23" s="589"/>
      <c r="BI23" s="589"/>
      <c r="BJ23" s="589"/>
      <c r="BK23" s="589"/>
      <c r="BL23" s="589"/>
      <c r="BM23" s="589"/>
      <c r="BN23" s="590"/>
      <c r="BO23" s="641">
        <v>7.3</v>
      </c>
      <c r="BP23" s="641"/>
      <c r="BQ23" s="641"/>
      <c r="BR23" s="641"/>
      <c r="BS23" s="594" t="s">
        <v>112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187267</v>
      </c>
      <c r="S24" s="589"/>
      <c r="T24" s="589"/>
      <c r="U24" s="589"/>
      <c r="V24" s="589"/>
      <c r="W24" s="589"/>
      <c r="X24" s="589"/>
      <c r="Y24" s="590"/>
      <c r="Z24" s="641">
        <v>0.8</v>
      </c>
      <c r="AA24" s="641"/>
      <c r="AB24" s="641"/>
      <c r="AC24" s="641"/>
      <c r="AD24" s="642" t="s">
        <v>112</v>
      </c>
      <c r="AE24" s="642"/>
      <c r="AF24" s="642"/>
      <c r="AG24" s="642"/>
      <c r="AH24" s="642"/>
      <c r="AI24" s="642"/>
      <c r="AJ24" s="642"/>
      <c r="AK24" s="642"/>
      <c r="AL24" s="611" t="s">
        <v>112</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11694774</v>
      </c>
      <c r="CS24" s="639"/>
      <c r="CT24" s="639"/>
      <c r="CU24" s="639"/>
      <c r="CV24" s="639"/>
      <c r="CW24" s="639"/>
      <c r="CX24" s="639"/>
      <c r="CY24" s="686"/>
      <c r="CZ24" s="690">
        <v>52.2</v>
      </c>
      <c r="DA24" s="691"/>
      <c r="DB24" s="691"/>
      <c r="DC24" s="692"/>
      <c r="DD24" s="685">
        <v>6314400</v>
      </c>
      <c r="DE24" s="639"/>
      <c r="DF24" s="639"/>
      <c r="DG24" s="639"/>
      <c r="DH24" s="639"/>
      <c r="DI24" s="639"/>
      <c r="DJ24" s="639"/>
      <c r="DK24" s="686"/>
      <c r="DL24" s="685">
        <v>6299907</v>
      </c>
      <c r="DM24" s="639"/>
      <c r="DN24" s="639"/>
      <c r="DO24" s="639"/>
      <c r="DP24" s="639"/>
      <c r="DQ24" s="639"/>
      <c r="DR24" s="639"/>
      <c r="DS24" s="639"/>
      <c r="DT24" s="639"/>
      <c r="DU24" s="639"/>
      <c r="DV24" s="686"/>
      <c r="DW24" s="687">
        <v>49.8</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4105089</v>
      </c>
      <c r="S25" s="589"/>
      <c r="T25" s="589"/>
      <c r="U25" s="589"/>
      <c r="V25" s="589"/>
      <c r="W25" s="589"/>
      <c r="X25" s="589"/>
      <c r="Y25" s="590"/>
      <c r="Z25" s="641">
        <v>17.399999999999999</v>
      </c>
      <c r="AA25" s="641"/>
      <c r="AB25" s="641"/>
      <c r="AC25" s="641"/>
      <c r="AD25" s="642" t="s">
        <v>112</v>
      </c>
      <c r="AE25" s="642"/>
      <c r="AF25" s="642"/>
      <c r="AG25" s="642"/>
      <c r="AH25" s="642"/>
      <c r="AI25" s="642"/>
      <c r="AJ25" s="642"/>
      <c r="AK25" s="642"/>
      <c r="AL25" s="611" t="s">
        <v>112</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3666946</v>
      </c>
      <c r="CS25" s="607"/>
      <c r="CT25" s="607"/>
      <c r="CU25" s="607"/>
      <c r="CV25" s="607"/>
      <c r="CW25" s="607"/>
      <c r="CX25" s="607"/>
      <c r="CY25" s="608"/>
      <c r="CZ25" s="591">
        <v>16.399999999999999</v>
      </c>
      <c r="DA25" s="609"/>
      <c r="DB25" s="609"/>
      <c r="DC25" s="610"/>
      <c r="DD25" s="594">
        <v>3449929</v>
      </c>
      <c r="DE25" s="607"/>
      <c r="DF25" s="607"/>
      <c r="DG25" s="607"/>
      <c r="DH25" s="607"/>
      <c r="DI25" s="607"/>
      <c r="DJ25" s="607"/>
      <c r="DK25" s="608"/>
      <c r="DL25" s="594">
        <v>3441376</v>
      </c>
      <c r="DM25" s="607"/>
      <c r="DN25" s="607"/>
      <c r="DO25" s="607"/>
      <c r="DP25" s="607"/>
      <c r="DQ25" s="607"/>
      <c r="DR25" s="607"/>
      <c r="DS25" s="607"/>
      <c r="DT25" s="607"/>
      <c r="DU25" s="607"/>
      <c r="DV25" s="608"/>
      <c r="DW25" s="611">
        <v>27.2</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v>1609213</v>
      </c>
      <c r="S26" s="589"/>
      <c r="T26" s="589"/>
      <c r="U26" s="589"/>
      <c r="V26" s="589"/>
      <c r="W26" s="589"/>
      <c r="X26" s="589"/>
      <c r="Y26" s="590"/>
      <c r="Z26" s="641">
        <v>6.8</v>
      </c>
      <c r="AA26" s="641"/>
      <c r="AB26" s="641"/>
      <c r="AC26" s="641"/>
      <c r="AD26" s="642">
        <v>1609213</v>
      </c>
      <c r="AE26" s="642"/>
      <c r="AF26" s="642"/>
      <c r="AG26" s="642"/>
      <c r="AH26" s="642"/>
      <c r="AI26" s="642"/>
      <c r="AJ26" s="642"/>
      <c r="AK26" s="642"/>
      <c r="AL26" s="611">
        <v>13.1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2302535</v>
      </c>
      <c r="CS26" s="589"/>
      <c r="CT26" s="589"/>
      <c r="CU26" s="589"/>
      <c r="CV26" s="589"/>
      <c r="CW26" s="589"/>
      <c r="CX26" s="589"/>
      <c r="CY26" s="590"/>
      <c r="CZ26" s="591">
        <v>10.3</v>
      </c>
      <c r="DA26" s="609"/>
      <c r="DB26" s="609"/>
      <c r="DC26" s="610"/>
      <c r="DD26" s="594">
        <v>2146418</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3318951</v>
      </c>
      <c r="S27" s="589"/>
      <c r="T27" s="589"/>
      <c r="U27" s="589"/>
      <c r="V27" s="589"/>
      <c r="W27" s="589"/>
      <c r="X27" s="589"/>
      <c r="Y27" s="590"/>
      <c r="Z27" s="641">
        <v>14.1</v>
      </c>
      <c r="AA27" s="641"/>
      <c r="AB27" s="641"/>
      <c r="AC27" s="641"/>
      <c r="AD27" s="642" t="s">
        <v>112</v>
      </c>
      <c r="AE27" s="642"/>
      <c r="AF27" s="642"/>
      <c r="AG27" s="642"/>
      <c r="AH27" s="642"/>
      <c r="AI27" s="642"/>
      <c r="AJ27" s="642"/>
      <c r="AK27" s="642"/>
      <c r="AL27" s="611" t="s">
        <v>112</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8048609</v>
      </c>
      <c r="BH27" s="589"/>
      <c r="BI27" s="589"/>
      <c r="BJ27" s="589"/>
      <c r="BK27" s="589"/>
      <c r="BL27" s="589"/>
      <c r="BM27" s="589"/>
      <c r="BN27" s="590"/>
      <c r="BO27" s="641">
        <v>100</v>
      </c>
      <c r="BP27" s="641"/>
      <c r="BQ27" s="641"/>
      <c r="BR27" s="641"/>
      <c r="BS27" s="594">
        <v>29196</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7014608</v>
      </c>
      <c r="CS27" s="607"/>
      <c r="CT27" s="607"/>
      <c r="CU27" s="607"/>
      <c r="CV27" s="607"/>
      <c r="CW27" s="607"/>
      <c r="CX27" s="607"/>
      <c r="CY27" s="608"/>
      <c r="CZ27" s="591">
        <v>31.3</v>
      </c>
      <c r="DA27" s="609"/>
      <c r="DB27" s="609"/>
      <c r="DC27" s="610"/>
      <c r="DD27" s="594">
        <v>1897744</v>
      </c>
      <c r="DE27" s="607"/>
      <c r="DF27" s="607"/>
      <c r="DG27" s="607"/>
      <c r="DH27" s="607"/>
      <c r="DI27" s="607"/>
      <c r="DJ27" s="607"/>
      <c r="DK27" s="608"/>
      <c r="DL27" s="594">
        <v>1891804</v>
      </c>
      <c r="DM27" s="607"/>
      <c r="DN27" s="607"/>
      <c r="DO27" s="607"/>
      <c r="DP27" s="607"/>
      <c r="DQ27" s="607"/>
      <c r="DR27" s="607"/>
      <c r="DS27" s="607"/>
      <c r="DT27" s="607"/>
      <c r="DU27" s="607"/>
      <c r="DV27" s="608"/>
      <c r="DW27" s="611">
        <v>14.9</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17524</v>
      </c>
      <c r="S28" s="589"/>
      <c r="T28" s="589"/>
      <c r="U28" s="589"/>
      <c r="V28" s="589"/>
      <c r="W28" s="589"/>
      <c r="X28" s="589"/>
      <c r="Y28" s="590"/>
      <c r="Z28" s="641">
        <v>0.1</v>
      </c>
      <c r="AA28" s="641"/>
      <c r="AB28" s="641"/>
      <c r="AC28" s="641"/>
      <c r="AD28" s="642">
        <v>4330</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1013220</v>
      </c>
      <c r="CS28" s="589"/>
      <c r="CT28" s="589"/>
      <c r="CU28" s="589"/>
      <c r="CV28" s="589"/>
      <c r="CW28" s="589"/>
      <c r="CX28" s="589"/>
      <c r="CY28" s="590"/>
      <c r="CZ28" s="591">
        <v>4.5</v>
      </c>
      <c r="DA28" s="609"/>
      <c r="DB28" s="609"/>
      <c r="DC28" s="610"/>
      <c r="DD28" s="594">
        <v>966727</v>
      </c>
      <c r="DE28" s="589"/>
      <c r="DF28" s="589"/>
      <c r="DG28" s="589"/>
      <c r="DH28" s="589"/>
      <c r="DI28" s="589"/>
      <c r="DJ28" s="589"/>
      <c r="DK28" s="590"/>
      <c r="DL28" s="594">
        <v>966727</v>
      </c>
      <c r="DM28" s="589"/>
      <c r="DN28" s="589"/>
      <c r="DO28" s="589"/>
      <c r="DP28" s="589"/>
      <c r="DQ28" s="589"/>
      <c r="DR28" s="589"/>
      <c r="DS28" s="589"/>
      <c r="DT28" s="589"/>
      <c r="DU28" s="589"/>
      <c r="DV28" s="590"/>
      <c r="DW28" s="611">
        <v>7.6</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2926</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1013220</v>
      </c>
      <c r="CS29" s="607"/>
      <c r="CT29" s="607"/>
      <c r="CU29" s="607"/>
      <c r="CV29" s="607"/>
      <c r="CW29" s="607"/>
      <c r="CX29" s="607"/>
      <c r="CY29" s="608"/>
      <c r="CZ29" s="591">
        <v>4.5</v>
      </c>
      <c r="DA29" s="609"/>
      <c r="DB29" s="609"/>
      <c r="DC29" s="610"/>
      <c r="DD29" s="594">
        <v>966727</v>
      </c>
      <c r="DE29" s="607"/>
      <c r="DF29" s="607"/>
      <c r="DG29" s="607"/>
      <c r="DH29" s="607"/>
      <c r="DI29" s="607"/>
      <c r="DJ29" s="607"/>
      <c r="DK29" s="608"/>
      <c r="DL29" s="594">
        <v>966727</v>
      </c>
      <c r="DM29" s="607"/>
      <c r="DN29" s="607"/>
      <c r="DO29" s="607"/>
      <c r="DP29" s="607"/>
      <c r="DQ29" s="607"/>
      <c r="DR29" s="607"/>
      <c r="DS29" s="607"/>
      <c r="DT29" s="607"/>
      <c r="DU29" s="607"/>
      <c r="DV29" s="608"/>
      <c r="DW29" s="611">
        <v>7.6</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633253</v>
      </c>
      <c r="S30" s="589"/>
      <c r="T30" s="589"/>
      <c r="U30" s="589"/>
      <c r="V30" s="589"/>
      <c r="W30" s="589"/>
      <c r="X30" s="589"/>
      <c r="Y30" s="590"/>
      <c r="Z30" s="641">
        <v>2.7</v>
      </c>
      <c r="AA30" s="641"/>
      <c r="AB30" s="641"/>
      <c r="AC30" s="641"/>
      <c r="AD30" s="642" t="s">
        <v>112</v>
      </c>
      <c r="AE30" s="642"/>
      <c r="AF30" s="642"/>
      <c r="AG30" s="642"/>
      <c r="AH30" s="642"/>
      <c r="AI30" s="642"/>
      <c r="AJ30" s="642"/>
      <c r="AK30" s="642"/>
      <c r="AL30" s="611" t="s">
        <v>112</v>
      </c>
      <c r="AM30" s="643"/>
      <c r="AN30" s="643"/>
      <c r="AO30" s="644"/>
      <c r="AP30" s="666" t="s">
        <v>291</v>
      </c>
      <c r="AQ30" s="667"/>
      <c r="AR30" s="667"/>
      <c r="AS30" s="667"/>
      <c r="AT30" s="672" t="s">
        <v>292</v>
      </c>
      <c r="AU30" s="182"/>
      <c r="AV30" s="182"/>
      <c r="AW30" s="182"/>
      <c r="AX30" s="675" t="s">
        <v>171</v>
      </c>
      <c r="AY30" s="676"/>
      <c r="AZ30" s="676"/>
      <c r="BA30" s="676"/>
      <c r="BB30" s="676"/>
      <c r="BC30" s="676"/>
      <c r="BD30" s="676"/>
      <c r="BE30" s="676"/>
      <c r="BF30" s="677"/>
      <c r="BG30" s="654">
        <v>98.7</v>
      </c>
      <c r="BH30" s="655"/>
      <c r="BI30" s="655"/>
      <c r="BJ30" s="655"/>
      <c r="BK30" s="655"/>
      <c r="BL30" s="655"/>
      <c r="BM30" s="656">
        <v>97.3</v>
      </c>
      <c r="BN30" s="655"/>
      <c r="BO30" s="655"/>
      <c r="BP30" s="655"/>
      <c r="BQ30" s="657"/>
      <c r="BR30" s="654">
        <v>98.6</v>
      </c>
      <c r="BS30" s="655"/>
      <c r="BT30" s="655"/>
      <c r="BU30" s="655"/>
      <c r="BV30" s="655"/>
      <c r="BW30" s="655"/>
      <c r="BX30" s="656">
        <v>96.5</v>
      </c>
      <c r="BY30" s="655"/>
      <c r="BZ30" s="655"/>
      <c r="CA30" s="655"/>
      <c r="CB30" s="657"/>
      <c r="CD30" s="660"/>
      <c r="CE30" s="661"/>
      <c r="CF30" s="625" t="s">
        <v>293</v>
      </c>
      <c r="CG30" s="622"/>
      <c r="CH30" s="622"/>
      <c r="CI30" s="622"/>
      <c r="CJ30" s="622"/>
      <c r="CK30" s="622"/>
      <c r="CL30" s="622"/>
      <c r="CM30" s="622"/>
      <c r="CN30" s="622"/>
      <c r="CO30" s="622"/>
      <c r="CP30" s="622"/>
      <c r="CQ30" s="623"/>
      <c r="CR30" s="588">
        <v>910889</v>
      </c>
      <c r="CS30" s="589"/>
      <c r="CT30" s="589"/>
      <c r="CU30" s="589"/>
      <c r="CV30" s="589"/>
      <c r="CW30" s="589"/>
      <c r="CX30" s="589"/>
      <c r="CY30" s="590"/>
      <c r="CZ30" s="591">
        <v>4.0999999999999996</v>
      </c>
      <c r="DA30" s="609"/>
      <c r="DB30" s="609"/>
      <c r="DC30" s="610"/>
      <c r="DD30" s="594">
        <v>875011</v>
      </c>
      <c r="DE30" s="589"/>
      <c r="DF30" s="589"/>
      <c r="DG30" s="589"/>
      <c r="DH30" s="589"/>
      <c r="DI30" s="589"/>
      <c r="DJ30" s="589"/>
      <c r="DK30" s="590"/>
      <c r="DL30" s="594">
        <v>875011</v>
      </c>
      <c r="DM30" s="589"/>
      <c r="DN30" s="589"/>
      <c r="DO30" s="589"/>
      <c r="DP30" s="589"/>
      <c r="DQ30" s="589"/>
      <c r="DR30" s="589"/>
      <c r="DS30" s="589"/>
      <c r="DT30" s="589"/>
      <c r="DU30" s="589"/>
      <c r="DV30" s="590"/>
      <c r="DW30" s="611">
        <v>6.9</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1113039</v>
      </c>
      <c r="S31" s="589"/>
      <c r="T31" s="589"/>
      <c r="U31" s="589"/>
      <c r="V31" s="589"/>
      <c r="W31" s="589"/>
      <c r="X31" s="589"/>
      <c r="Y31" s="590"/>
      <c r="Z31" s="641">
        <v>4.7</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98.2</v>
      </c>
      <c r="BH31" s="607"/>
      <c r="BI31" s="607"/>
      <c r="BJ31" s="607"/>
      <c r="BK31" s="607"/>
      <c r="BL31" s="607"/>
      <c r="BM31" s="643">
        <v>96.8</v>
      </c>
      <c r="BN31" s="653"/>
      <c r="BO31" s="653"/>
      <c r="BP31" s="653"/>
      <c r="BQ31" s="617"/>
      <c r="BR31" s="652">
        <v>98.1</v>
      </c>
      <c r="BS31" s="607"/>
      <c r="BT31" s="607"/>
      <c r="BU31" s="607"/>
      <c r="BV31" s="607"/>
      <c r="BW31" s="607"/>
      <c r="BX31" s="643">
        <v>95.7</v>
      </c>
      <c r="BY31" s="653"/>
      <c r="BZ31" s="653"/>
      <c r="CA31" s="653"/>
      <c r="CB31" s="617"/>
      <c r="CD31" s="660"/>
      <c r="CE31" s="661"/>
      <c r="CF31" s="625" t="s">
        <v>297</v>
      </c>
      <c r="CG31" s="622"/>
      <c r="CH31" s="622"/>
      <c r="CI31" s="622"/>
      <c r="CJ31" s="622"/>
      <c r="CK31" s="622"/>
      <c r="CL31" s="622"/>
      <c r="CM31" s="622"/>
      <c r="CN31" s="622"/>
      <c r="CO31" s="622"/>
      <c r="CP31" s="622"/>
      <c r="CQ31" s="623"/>
      <c r="CR31" s="588">
        <v>102331</v>
      </c>
      <c r="CS31" s="607"/>
      <c r="CT31" s="607"/>
      <c r="CU31" s="607"/>
      <c r="CV31" s="607"/>
      <c r="CW31" s="607"/>
      <c r="CX31" s="607"/>
      <c r="CY31" s="608"/>
      <c r="CZ31" s="591">
        <v>0.5</v>
      </c>
      <c r="DA31" s="609"/>
      <c r="DB31" s="609"/>
      <c r="DC31" s="610"/>
      <c r="DD31" s="594">
        <v>91716</v>
      </c>
      <c r="DE31" s="607"/>
      <c r="DF31" s="607"/>
      <c r="DG31" s="607"/>
      <c r="DH31" s="607"/>
      <c r="DI31" s="607"/>
      <c r="DJ31" s="607"/>
      <c r="DK31" s="608"/>
      <c r="DL31" s="594">
        <v>91716</v>
      </c>
      <c r="DM31" s="607"/>
      <c r="DN31" s="607"/>
      <c r="DO31" s="607"/>
      <c r="DP31" s="607"/>
      <c r="DQ31" s="607"/>
      <c r="DR31" s="607"/>
      <c r="DS31" s="607"/>
      <c r="DT31" s="607"/>
      <c r="DU31" s="607"/>
      <c r="DV31" s="608"/>
      <c r="DW31" s="611">
        <v>0.7</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174979</v>
      </c>
      <c r="S32" s="589"/>
      <c r="T32" s="589"/>
      <c r="U32" s="589"/>
      <c r="V32" s="589"/>
      <c r="W32" s="589"/>
      <c r="X32" s="589"/>
      <c r="Y32" s="590"/>
      <c r="Z32" s="641">
        <v>0.7</v>
      </c>
      <c r="AA32" s="641"/>
      <c r="AB32" s="641"/>
      <c r="AC32" s="641"/>
      <c r="AD32" s="642">
        <v>177</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v>
      </c>
      <c r="BH32" s="573"/>
      <c r="BI32" s="573"/>
      <c r="BJ32" s="573"/>
      <c r="BK32" s="573"/>
      <c r="BL32" s="573"/>
      <c r="BM32" s="636">
        <v>97.6</v>
      </c>
      <c r="BN32" s="573"/>
      <c r="BO32" s="573"/>
      <c r="BP32" s="573"/>
      <c r="BQ32" s="630"/>
      <c r="BR32" s="651">
        <v>98.9</v>
      </c>
      <c r="BS32" s="573"/>
      <c r="BT32" s="573"/>
      <c r="BU32" s="573"/>
      <c r="BV32" s="573"/>
      <c r="BW32" s="573"/>
      <c r="BX32" s="636">
        <v>97</v>
      </c>
      <c r="BY32" s="573"/>
      <c r="BZ32" s="573"/>
      <c r="CA32" s="573"/>
      <c r="CB32" s="630"/>
      <c r="CD32" s="662"/>
      <c r="CE32" s="663"/>
      <c r="CF32" s="625" t="s">
        <v>300</v>
      </c>
      <c r="CG32" s="622"/>
      <c r="CH32" s="622"/>
      <c r="CI32" s="622"/>
      <c r="CJ32" s="622"/>
      <c r="CK32" s="622"/>
      <c r="CL32" s="622"/>
      <c r="CM32" s="622"/>
      <c r="CN32" s="622"/>
      <c r="CO32" s="622"/>
      <c r="CP32" s="622"/>
      <c r="CQ32" s="623"/>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400000</v>
      </c>
      <c r="S33" s="589"/>
      <c r="T33" s="589"/>
      <c r="U33" s="589"/>
      <c r="V33" s="589"/>
      <c r="W33" s="589"/>
      <c r="X33" s="589"/>
      <c r="Y33" s="590"/>
      <c r="Z33" s="641">
        <v>1.7</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9537179</v>
      </c>
      <c r="CS33" s="607"/>
      <c r="CT33" s="607"/>
      <c r="CU33" s="607"/>
      <c r="CV33" s="607"/>
      <c r="CW33" s="607"/>
      <c r="CX33" s="607"/>
      <c r="CY33" s="608"/>
      <c r="CZ33" s="591">
        <v>42.5</v>
      </c>
      <c r="DA33" s="609"/>
      <c r="DB33" s="609"/>
      <c r="DC33" s="610"/>
      <c r="DD33" s="594">
        <v>7671893</v>
      </c>
      <c r="DE33" s="607"/>
      <c r="DF33" s="607"/>
      <c r="DG33" s="607"/>
      <c r="DH33" s="607"/>
      <c r="DI33" s="607"/>
      <c r="DJ33" s="607"/>
      <c r="DK33" s="608"/>
      <c r="DL33" s="594">
        <v>5334949</v>
      </c>
      <c r="DM33" s="607"/>
      <c r="DN33" s="607"/>
      <c r="DO33" s="607"/>
      <c r="DP33" s="607"/>
      <c r="DQ33" s="607"/>
      <c r="DR33" s="607"/>
      <c r="DS33" s="607"/>
      <c r="DT33" s="607"/>
      <c r="DU33" s="607"/>
      <c r="DV33" s="608"/>
      <c r="DW33" s="611">
        <v>42.1</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3296523</v>
      </c>
      <c r="CS34" s="589"/>
      <c r="CT34" s="589"/>
      <c r="CU34" s="589"/>
      <c r="CV34" s="589"/>
      <c r="CW34" s="589"/>
      <c r="CX34" s="589"/>
      <c r="CY34" s="590"/>
      <c r="CZ34" s="591">
        <v>14.7</v>
      </c>
      <c r="DA34" s="609"/>
      <c r="DB34" s="609"/>
      <c r="DC34" s="610"/>
      <c r="DD34" s="594">
        <v>2304986</v>
      </c>
      <c r="DE34" s="589"/>
      <c r="DF34" s="589"/>
      <c r="DG34" s="589"/>
      <c r="DH34" s="589"/>
      <c r="DI34" s="589"/>
      <c r="DJ34" s="589"/>
      <c r="DK34" s="590"/>
      <c r="DL34" s="594">
        <v>2057642</v>
      </c>
      <c r="DM34" s="589"/>
      <c r="DN34" s="589"/>
      <c r="DO34" s="589"/>
      <c r="DP34" s="589"/>
      <c r="DQ34" s="589"/>
      <c r="DR34" s="589"/>
      <c r="DS34" s="589"/>
      <c r="DT34" s="589"/>
      <c r="DU34" s="589"/>
      <c r="DV34" s="590"/>
      <c r="DW34" s="611">
        <v>16.3</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400000</v>
      </c>
      <c r="S35" s="589"/>
      <c r="T35" s="589"/>
      <c r="U35" s="589"/>
      <c r="V35" s="589"/>
      <c r="W35" s="589"/>
      <c r="X35" s="589"/>
      <c r="Y35" s="590"/>
      <c r="Z35" s="641">
        <v>1.7</v>
      </c>
      <c r="AA35" s="641"/>
      <c r="AB35" s="641"/>
      <c r="AC35" s="641"/>
      <c r="AD35" s="642" t="s">
        <v>112</v>
      </c>
      <c r="AE35" s="642"/>
      <c r="AF35" s="642"/>
      <c r="AG35" s="642"/>
      <c r="AH35" s="642"/>
      <c r="AI35" s="642"/>
      <c r="AJ35" s="642"/>
      <c r="AK35" s="642"/>
      <c r="AL35" s="611" t="s">
        <v>112</v>
      </c>
      <c r="AM35" s="643"/>
      <c r="AN35" s="643"/>
      <c r="AO35" s="644"/>
      <c r="AP35" s="186"/>
      <c r="AQ35" s="645" t="s">
        <v>308</v>
      </c>
      <c r="AR35" s="646"/>
      <c r="AS35" s="646"/>
      <c r="AT35" s="646"/>
      <c r="AU35" s="646"/>
      <c r="AV35" s="646"/>
      <c r="AW35" s="646"/>
      <c r="AX35" s="646"/>
      <c r="AY35" s="647"/>
      <c r="AZ35" s="638">
        <v>3016059</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335949</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81939</v>
      </c>
      <c r="CS35" s="607"/>
      <c r="CT35" s="607"/>
      <c r="CU35" s="607"/>
      <c r="CV35" s="607"/>
      <c r="CW35" s="607"/>
      <c r="CX35" s="607"/>
      <c r="CY35" s="608"/>
      <c r="CZ35" s="591">
        <v>0.4</v>
      </c>
      <c r="DA35" s="609"/>
      <c r="DB35" s="609"/>
      <c r="DC35" s="610"/>
      <c r="DD35" s="594">
        <v>54366</v>
      </c>
      <c r="DE35" s="607"/>
      <c r="DF35" s="607"/>
      <c r="DG35" s="607"/>
      <c r="DH35" s="607"/>
      <c r="DI35" s="607"/>
      <c r="DJ35" s="607"/>
      <c r="DK35" s="608"/>
      <c r="DL35" s="594">
        <v>54366</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23546526</v>
      </c>
      <c r="S36" s="629"/>
      <c r="T36" s="629"/>
      <c r="U36" s="629"/>
      <c r="V36" s="629"/>
      <c r="W36" s="629"/>
      <c r="X36" s="629"/>
      <c r="Y36" s="632"/>
      <c r="Z36" s="633">
        <v>100</v>
      </c>
      <c r="AA36" s="633"/>
      <c r="AB36" s="633"/>
      <c r="AC36" s="633"/>
      <c r="AD36" s="634">
        <v>12260164</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571948</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-423187</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2706436</v>
      </c>
      <c r="CS36" s="589"/>
      <c r="CT36" s="589"/>
      <c r="CU36" s="589"/>
      <c r="CV36" s="589"/>
      <c r="CW36" s="589"/>
      <c r="CX36" s="589"/>
      <c r="CY36" s="590"/>
      <c r="CZ36" s="591">
        <v>12.1</v>
      </c>
      <c r="DA36" s="609"/>
      <c r="DB36" s="609"/>
      <c r="DC36" s="610"/>
      <c r="DD36" s="594">
        <v>2099771</v>
      </c>
      <c r="DE36" s="589"/>
      <c r="DF36" s="589"/>
      <c r="DG36" s="589"/>
      <c r="DH36" s="589"/>
      <c r="DI36" s="589"/>
      <c r="DJ36" s="589"/>
      <c r="DK36" s="590"/>
      <c r="DL36" s="594">
        <v>1842746</v>
      </c>
      <c r="DM36" s="589"/>
      <c r="DN36" s="589"/>
      <c r="DO36" s="589"/>
      <c r="DP36" s="589"/>
      <c r="DQ36" s="589"/>
      <c r="DR36" s="589"/>
      <c r="DS36" s="589"/>
      <c r="DT36" s="589"/>
      <c r="DU36" s="589"/>
      <c r="DV36" s="590"/>
      <c r="DW36" s="611">
        <v>14.6</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300000</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11943</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476318</v>
      </c>
      <c r="CS37" s="607"/>
      <c r="CT37" s="607"/>
      <c r="CU37" s="607"/>
      <c r="CV37" s="607"/>
      <c r="CW37" s="607"/>
      <c r="CX37" s="607"/>
      <c r="CY37" s="608"/>
      <c r="CZ37" s="591">
        <v>2.1</v>
      </c>
      <c r="DA37" s="609"/>
      <c r="DB37" s="609"/>
      <c r="DC37" s="610"/>
      <c r="DD37" s="594">
        <v>377825</v>
      </c>
      <c r="DE37" s="607"/>
      <c r="DF37" s="607"/>
      <c r="DG37" s="607"/>
      <c r="DH37" s="607"/>
      <c r="DI37" s="607"/>
      <c r="DJ37" s="607"/>
      <c r="DK37" s="608"/>
      <c r="DL37" s="594">
        <v>376115</v>
      </c>
      <c r="DM37" s="607"/>
      <c r="DN37" s="607"/>
      <c r="DO37" s="607"/>
      <c r="DP37" s="607"/>
      <c r="DQ37" s="607"/>
      <c r="DR37" s="607"/>
      <c r="DS37" s="607"/>
      <c r="DT37" s="607"/>
      <c r="DU37" s="607"/>
      <c r="DV37" s="608"/>
      <c r="DW37" s="611">
        <v>3</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t="s">
        <v>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18784</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2444111</v>
      </c>
      <c r="CS38" s="589"/>
      <c r="CT38" s="589"/>
      <c r="CU38" s="589"/>
      <c r="CV38" s="589"/>
      <c r="CW38" s="589"/>
      <c r="CX38" s="589"/>
      <c r="CY38" s="590"/>
      <c r="CZ38" s="591">
        <v>10.9</v>
      </c>
      <c r="DA38" s="609"/>
      <c r="DB38" s="609"/>
      <c r="DC38" s="610"/>
      <c r="DD38" s="594">
        <v>2210068</v>
      </c>
      <c r="DE38" s="589"/>
      <c r="DF38" s="589"/>
      <c r="DG38" s="589"/>
      <c r="DH38" s="589"/>
      <c r="DI38" s="589"/>
      <c r="DJ38" s="589"/>
      <c r="DK38" s="590"/>
      <c r="DL38" s="594">
        <v>1380195</v>
      </c>
      <c r="DM38" s="589"/>
      <c r="DN38" s="589"/>
      <c r="DO38" s="589"/>
      <c r="DP38" s="589"/>
      <c r="DQ38" s="589"/>
      <c r="DR38" s="589"/>
      <c r="DS38" s="589"/>
      <c r="DT38" s="589"/>
      <c r="DU38" s="589"/>
      <c r="DV38" s="590"/>
      <c r="DW38" s="611">
        <v>10.9</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319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75</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1008170</v>
      </c>
      <c r="CS39" s="607"/>
      <c r="CT39" s="607"/>
      <c r="CU39" s="607"/>
      <c r="CV39" s="607"/>
      <c r="CW39" s="607"/>
      <c r="CX39" s="607"/>
      <c r="CY39" s="608"/>
      <c r="CZ39" s="591">
        <v>4.5</v>
      </c>
      <c r="DA39" s="609"/>
      <c r="DB39" s="609"/>
      <c r="DC39" s="610"/>
      <c r="DD39" s="594">
        <v>1002702</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994045</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87</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t="s">
        <v>319</v>
      </c>
      <c r="CS40" s="589"/>
      <c r="CT40" s="589"/>
      <c r="CU40" s="589"/>
      <c r="CV40" s="589"/>
      <c r="CW40" s="589"/>
      <c r="CX40" s="589"/>
      <c r="CY40" s="590"/>
      <c r="CZ40" s="591" t="s">
        <v>319</v>
      </c>
      <c r="DA40" s="609"/>
      <c r="DB40" s="609"/>
      <c r="DC40" s="610"/>
      <c r="DD40" s="594" t="s">
        <v>319</v>
      </c>
      <c r="DE40" s="589"/>
      <c r="DF40" s="589"/>
      <c r="DG40" s="589"/>
      <c r="DH40" s="589"/>
      <c r="DI40" s="589"/>
      <c r="DJ40" s="589"/>
      <c r="DK40" s="590"/>
      <c r="DL40" s="594" t="s">
        <v>319</v>
      </c>
      <c r="DM40" s="589"/>
      <c r="DN40" s="589"/>
      <c r="DO40" s="589"/>
      <c r="DP40" s="589"/>
      <c r="DQ40" s="589"/>
      <c r="DR40" s="589"/>
      <c r="DS40" s="589"/>
      <c r="DT40" s="589"/>
      <c r="DU40" s="589"/>
      <c r="DV40" s="590"/>
      <c r="DW40" s="611" t="s">
        <v>319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1150066</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236</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1192584</v>
      </c>
      <c r="CS42" s="589"/>
      <c r="CT42" s="589"/>
      <c r="CU42" s="589"/>
      <c r="CV42" s="589"/>
      <c r="CW42" s="589"/>
      <c r="CX42" s="589"/>
      <c r="CY42" s="590"/>
      <c r="CZ42" s="591">
        <v>5.3</v>
      </c>
      <c r="DA42" s="592"/>
      <c r="DB42" s="592"/>
      <c r="DC42" s="593"/>
      <c r="DD42" s="594">
        <v>559513</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18220</v>
      </c>
      <c r="CS43" s="607"/>
      <c r="CT43" s="607"/>
      <c r="CU43" s="607"/>
      <c r="CV43" s="607"/>
      <c r="CW43" s="607"/>
      <c r="CX43" s="607"/>
      <c r="CY43" s="608"/>
      <c r="CZ43" s="591">
        <v>0.1</v>
      </c>
      <c r="DA43" s="609"/>
      <c r="DB43" s="609"/>
      <c r="DC43" s="610"/>
      <c r="DD43" s="594">
        <v>17414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288</v>
      </c>
      <c r="CE44" s="602"/>
      <c r="CF44" s="585" t="s">
        <v>338</v>
      </c>
      <c r="CG44" s="586"/>
      <c r="CH44" s="586"/>
      <c r="CI44" s="586"/>
      <c r="CJ44" s="586"/>
      <c r="CK44" s="586"/>
      <c r="CL44" s="586"/>
      <c r="CM44" s="586"/>
      <c r="CN44" s="586"/>
      <c r="CO44" s="586"/>
      <c r="CP44" s="586"/>
      <c r="CQ44" s="587"/>
      <c r="CR44" s="588">
        <v>1192584</v>
      </c>
      <c r="CS44" s="589"/>
      <c r="CT44" s="589"/>
      <c r="CU44" s="589"/>
      <c r="CV44" s="589"/>
      <c r="CW44" s="589"/>
      <c r="CX44" s="589"/>
      <c r="CY44" s="590"/>
      <c r="CZ44" s="591">
        <v>5.3</v>
      </c>
      <c r="DA44" s="592"/>
      <c r="DB44" s="592"/>
      <c r="DC44" s="593"/>
      <c r="DD44" s="594">
        <v>559513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166717</v>
      </c>
      <c r="CS45" s="607"/>
      <c r="CT45" s="607"/>
      <c r="CU45" s="607"/>
      <c r="CV45" s="607"/>
      <c r="CW45" s="607"/>
      <c r="CX45" s="607"/>
      <c r="CY45" s="608"/>
      <c r="CZ45" s="591">
        <v>0.7</v>
      </c>
      <c r="DA45" s="609"/>
      <c r="DB45" s="609"/>
      <c r="DC45" s="610"/>
      <c r="DD45" s="594">
        <v>53925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1025867</v>
      </c>
      <c r="CS46" s="589"/>
      <c r="CT46" s="589"/>
      <c r="CU46" s="589"/>
      <c r="CV46" s="589"/>
      <c r="CW46" s="589"/>
      <c r="CX46" s="589"/>
      <c r="CY46" s="590"/>
      <c r="CZ46" s="591">
        <v>4.5999999999999996</v>
      </c>
      <c r="DA46" s="592"/>
      <c r="DB46" s="592"/>
      <c r="DC46" s="593"/>
      <c r="DD46" s="594">
        <v>505588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t="s">
        <v>319</v>
      </c>
      <c r="CS47" s="607"/>
      <c r="CT47" s="607"/>
      <c r="CU47" s="607"/>
      <c r="CV47" s="607"/>
      <c r="CW47" s="607"/>
      <c r="CX47" s="607"/>
      <c r="CY47" s="608"/>
      <c r="CZ47" s="591" t="s">
        <v>319</v>
      </c>
      <c r="DA47" s="609"/>
      <c r="DB47" s="609"/>
      <c r="DC47" s="610"/>
      <c r="DD47" s="594" t="s">
        <v>319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319</v>
      </c>
      <c r="CS48" s="589"/>
      <c r="CT48" s="589"/>
      <c r="CU48" s="589"/>
      <c r="CV48" s="589"/>
      <c r="CW48" s="589"/>
      <c r="CX48" s="589"/>
      <c r="CY48" s="590"/>
      <c r="CZ48" s="591" t="s">
        <v>319</v>
      </c>
      <c r="DA48" s="592"/>
      <c r="DB48" s="592"/>
      <c r="DC48" s="593"/>
      <c r="DD48" s="594" t="s">
        <v>319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22424537</v>
      </c>
      <c r="CS49" s="573"/>
      <c r="CT49" s="573"/>
      <c r="CU49" s="573"/>
      <c r="CV49" s="573"/>
      <c r="CW49" s="573"/>
      <c r="CX49" s="573"/>
      <c r="CY49" s="574"/>
      <c r="CZ49" s="575">
        <v>100</v>
      </c>
      <c r="DA49" s="576"/>
      <c r="DB49" s="576"/>
      <c r="DC49" s="577"/>
      <c r="DD49" s="578">
        <v>14545806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13" sqref="AP13:AT1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23547</v>
      </c>
      <c r="R7" s="1101"/>
      <c r="S7" s="1101"/>
      <c r="T7" s="1101"/>
      <c r="U7" s="1101"/>
      <c r="V7" s="1101">
        <v>22425</v>
      </c>
      <c r="W7" s="1101"/>
      <c r="X7" s="1101"/>
      <c r="Y7" s="1101"/>
      <c r="Z7" s="1101"/>
      <c r="AA7" s="1101">
        <v>1122</v>
      </c>
      <c r="AB7" s="1101"/>
      <c r="AC7" s="1101"/>
      <c r="AD7" s="1101"/>
      <c r="AE7" s="1102"/>
      <c r="AF7" s="1103">
        <v>1117</v>
      </c>
      <c r="AG7" s="1104"/>
      <c r="AH7" s="1104"/>
      <c r="AI7" s="1104"/>
      <c r="AJ7" s="1105"/>
      <c r="AK7" s="1087">
        <v>633</v>
      </c>
      <c r="AL7" s="1088"/>
      <c r="AM7" s="1088"/>
      <c r="AN7" s="1088"/>
      <c r="AO7" s="1088"/>
      <c r="AP7" s="1088">
        <v>7751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546</v>
      </c>
      <c r="BT7" s="1092"/>
      <c r="BU7" s="1092"/>
      <c r="BV7" s="1092"/>
      <c r="BW7" s="1092"/>
      <c r="BX7" s="1092"/>
      <c r="BY7" s="1092"/>
      <c r="BZ7" s="1092"/>
      <c r="CA7" s="1092"/>
      <c r="CB7" s="1092"/>
      <c r="CC7" s="1092"/>
      <c r="CD7" s="1092"/>
      <c r="CE7" s="1092"/>
      <c r="CF7" s="1092"/>
      <c r="CG7" s="1093"/>
      <c r="CH7" s="1084" t="s">
        <v>481</v>
      </c>
      <c r="CI7" s="1085"/>
      <c r="CJ7" s="1085"/>
      <c r="CK7" s="1085"/>
      <c r="CL7" s="1086"/>
      <c r="CM7" s="1084">
        <v>274</v>
      </c>
      <c r="CN7" s="1085"/>
      <c r="CO7" s="1085"/>
      <c r="CP7" s="1085"/>
      <c r="CQ7" s="1086"/>
      <c r="CR7" s="1084">
        <v>5</v>
      </c>
      <c r="CS7" s="1085"/>
      <c r="CT7" s="1085"/>
      <c r="CU7" s="1085"/>
      <c r="CV7" s="1086"/>
      <c r="CW7" s="1084">
        <v>4</v>
      </c>
      <c r="CX7" s="1085"/>
      <c r="CY7" s="1085"/>
      <c r="CZ7" s="1085"/>
      <c r="DA7" s="1086"/>
      <c r="DB7" s="1084">
        <v>946</v>
      </c>
      <c r="DC7" s="1085"/>
      <c r="DD7" s="1085"/>
      <c r="DE7" s="1085"/>
      <c r="DF7" s="1086"/>
      <c r="DG7" s="1084" t="s">
        <v>481</v>
      </c>
      <c r="DH7" s="1085"/>
      <c r="DI7" s="1085"/>
      <c r="DJ7" s="1085"/>
      <c r="DK7" s="1086"/>
      <c r="DL7" s="1084" t="s">
        <v>481</v>
      </c>
      <c r="DM7" s="1085"/>
      <c r="DN7" s="1085"/>
      <c r="DO7" s="1085"/>
      <c r="DP7" s="1086"/>
      <c r="DQ7" s="1084" t="s">
        <v>481</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23547</v>
      </c>
      <c r="R23" s="1065"/>
      <c r="S23" s="1065"/>
      <c r="T23" s="1065"/>
      <c r="U23" s="1065"/>
      <c r="V23" s="1065">
        <v>22425</v>
      </c>
      <c r="W23" s="1065"/>
      <c r="X23" s="1065"/>
      <c r="Y23" s="1065"/>
      <c r="Z23" s="1065"/>
      <c r="AA23" s="1065">
        <v>1122</v>
      </c>
      <c r="AB23" s="1065"/>
      <c r="AC23" s="1065"/>
      <c r="AD23" s="1065"/>
      <c r="AE23" s="1066"/>
      <c r="AF23" s="1067">
        <v>1117</v>
      </c>
      <c r="AG23" s="1065"/>
      <c r="AH23" s="1065"/>
      <c r="AI23" s="1065"/>
      <c r="AJ23" s="1068"/>
      <c r="AK23" s="1069"/>
      <c r="AL23" s="1070"/>
      <c r="AM23" s="1070"/>
      <c r="AN23" s="1070"/>
      <c r="AO23" s="1070"/>
      <c r="AP23" s="1065">
        <v>7751</v>
      </c>
      <c r="AQ23" s="1065"/>
      <c r="AR23" s="1065"/>
      <c r="AS23" s="1065"/>
      <c r="AT23" s="1065"/>
      <c r="AU23" s="1071"/>
      <c r="AV23" s="1071"/>
      <c r="AW23" s="1071"/>
      <c r="AX23" s="1071"/>
      <c r="AY23" s="1072"/>
      <c r="AZ23" s="1061" t="s">
        <v>370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7255</v>
      </c>
      <c r="R28" s="1050"/>
      <c r="S28" s="1050"/>
      <c r="T28" s="1050"/>
      <c r="U28" s="1050"/>
      <c r="V28" s="1050">
        <v>6919</v>
      </c>
      <c r="W28" s="1050"/>
      <c r="X28" s="1050"/>
      <c r="Y28" s="1050"/>
      <c r="Z28" s="1050"/>
      <c r="AA28" s="1050">
        <v>336</v>
      </c>
      <c r="AB28" s="1050"/>
      <c r="AC28" s="1050"/>
      <c r="AD28" s="1050"/>
      <c r="AE28" s="1051"/>
      <c r="AF28" s="1052">
        <v>336</v>
      </c>
      <c r="AG28" s="1050"/>
      <c r="AH28" s="1050"/>
      <c r="AI28" s="1050"/>
      <c r="AJ28" s="1053"/>
      <c r="AK28" s="1054">
        <v>939</v>
      </c>
      <c r="AL28" s="1042"/>
      <c r="AM28" s="1042"/>
      <c r="AN28" s="1042"/>
      <c r="AO28" s="1042"/>
      <c r="AP28" s="1042" t="s">
        <v>481</v>
      </c>
      <c r="AQ28" s="1042"/>
      <c r="AR28" s="1042"/>
      <c r="AS28" s="1042"/>
      <c r="AT28" s="1042"/>
      <c r="AU28" s="1042" t="s">
        <v>481</v>
      </c>
      <c r="AV28" s="1042"/>
      <c r="AW28" s="1042"/>
      <c r="AX28" s="1042"/>
      <c r="AY28" s="1042"/>
      <c r="AZ28" s="1043" t="s">
        <v>481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382</v>
      </c>
      <c r="C29" s="1034"/>
      <c r="D29" s="1034"/>
      <c r="E29" s="1034"/>
      <c r="F29" s="1034"/>
      <c r="G29" s="1034"/>
      <c r="H29" s="1034"/>
      <c r="I29" s="1034"/>
      <c r="J29" s="1034"/>
      <c r="K29" s="1034"/>
      <c r="L29" s="1034"/>
      <c r="M29" s="1034"/>
      <c r="N29" s="1034"/>
      <c r="O29" s="1034"/>
      <c r="P29" s="1035"/>
      <c r="Q29" s="1039">
        <v>3783</v>
      </c>
      <c r="R29" s="1040"/>
      <c r="S29" s="1040"/>
      <c r="T29" s="1040"/>
      <c r="U29" s="1040"/>
      <c r="V29" s="1040">
        <v>3644</v>
      </c>
      <c r="W29" s="1040"/>
      <c r="X29" s="1040"/>
      <c r="Y29" s="1040"/>
      <c r="Z29" s="1040"/>
      <c r="AA29" s="1040">
        <v>139</v>
      </c>
      <c r="AB29" s="1040"/>
      <c r="AC29" s="1040"/>
      <c r="AD29" s="1040"/>
      <c r="AE29" s="1041"/>
      <c r="AF29" s="1015">
        <v>139</v>
      </c>
      <c r="AG29" s="1016"/>
      <c r="AH29" s="1016"/>
      <c r="AI29" s="1016"/>
      <c r="AJ29" s="1017"/>
      <c r="AK29" s="976">
        <v>539</v>
      </c>
      <c r="AL29" s="967"/>
      <c r="AM29" s="967"/>
      <c r="AN29" s="967"/>
      <c r="AO29" s="967"/>
      <c r="AP29" s="967" t="s">
        <v>481</v>
      </c>
      <c r="AQ29" s="967"/>
      <c r="AR29" s="967"/>
      <c r="AS29" s="967"/>
      <c r="AT29" s="967"/>
      <c r="AU29" s="967" t="s">
        <v>481</v>
      </c>
      <c r="AV29" s="967"/>
      <c r="AW29" s="967"/>
      <c r="AX29" s="967"/>
      <c r="AY29" s="967"/>
      <c r="AZ29" s="1038" t="s">
        <v>481</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383</v>
      </c>
      <c r="C30" s="1034"/>
      <c r="D30" s="1034"/>
      <c r="E30" s="1034"/>
      <c r="F30" s="1034"/>
      <c r="G30" s="1034"/>
      <c r="H30" s="1034"/>
      <c r="I30" s="1034"/>
      <c r="J30" s="1034"/>
      <c r="K30" s="1034"/>
      <c r="L30" s="1034"/>
      <c r="M30" s="1034"/>
      <c r="N30" s="1034"/>
      <c r="O30" s="1034"/>
      <c r="P30" s="1035"/>
      <c r="Q30" s="1039">
        <v>717</v>
      </c>
      <c r="R30" s="1040"/>
      <c r="S30" s="1040"/>
      <c r="T30" s="1040"/>
      <c r="U30" s="1040"/>
      <c r="V30" s="1040">
        <v>688</v>
      </c>
      <c r="W30" s="1040"/>
      <c r="X30" s="1040"/>
      <c r="Y30" s="1040"/>
      <c r="Z30" s="1040"/>
      <c r="AA30" s="1040">
        <v>28</v>
      </c>
      <c r="AB30" s="1040"/>
      <c r="AC30" s="1040"/>
      <c r="AD30" s="1040"/>
      <c r="AE30" s="1041"/>
      <c r="AF30" s="1015">
        <v>28</v>
      </c>
      <c r="AG30" s="1016"/>
      <c r="AH30" s="1016"/>
      <c r="AI30" s="1016"/>
      <c r="AJ30" s="1017"/>
      <c r="AK30" s="976">
        <v>548</v>
      </c>
      <c r="AL30" s="967"/>
      <c r="AM30" s="967"/>
      <c r="AN30" s="967"/>
      <c r="AO30" s="967"/>
      <c r="AP30" s="967" t="s">
        <v>481</v>
      </c>
      <c r="AQ30" s="967"/>
      <c r="AR30" s="967"/>
      <c r="AS30" s="967"/>
      <c r="AT30" s="967"/>
      <c r="AU30" s="967" t="s">
        <v>481</v>
      </c>
      <c r="AV30" s="967"/>
      <c r="AW30" s="967"/>
      <c r="AX30" s="967"/>
      <c r="AY30" s="967"/>
      <c r="AZ30" s="1038" t="s">
        <v>481</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384</v>
      </c>
      <c r="C31" s="1034"/>
      <c r="D31" s="1034"/>
      <c r="E31" s="1034"/>
      <c r="F31" s="1034"/>
      <c r="G31" s="1034"/>
      <c r="H31" s="1034"/>
      <c r="I31" s="1034"/>
      <c r="J31" s="1034"/>
      <c r="K31" s="1034"/>
      <c r="L31" s="1034"/>
      <c r="M31" s="1034"/>
      <c r="N31" s="1034"/>
      <c r="O31" s="1034"/>
      <c r="P31" s="1035"/>
      <c r="Q31" s="1039">
        <v>1773</v>
      </c>
      <c r="R31" s="1040"/>
      <c r="S31" s="1040"/>
      <c r="T31" s="1040"/>
      <c r="U31" s="1040"/>
      <c r="V31" s="1040">
        <v>1680</v>
      </c>
      <c r="W31" s="1040"/>
      <c r="X31" s="1040"/>
      <c r="Y31" s="1040"/>
      <c r="Z31" s="1040"/>
      <c r="AA31" s="1040">
        <v>93</v>
      </c>
      <c r="AB31" s="1040"/>
      <c r="AC31" s="1040"/>
      <c r="AD31" s="1040"/>
      <c r="AE31" s="1041"/>
      <c r="AF31" s="1015">
        <v>93</v>
      </c>
      <c r="AG31" s="1016"/>
      <c r="AH31" s="1016"/>
      <c r="AI31" s="1016"/>
      <c r="AJ31" s="1017"/>
      <c r="AK31" s="976">
        <v>300</v>
      </c>
      <c r="AL31" s="967"/>
      <c r="AM31" s="967"/>
      <c r="AN31" s="967"/>
      <c r="AO31" s="967"/>
      <c r="AP31" s="967">
        <v>4522</v>
      </c>
      <c r="AQ31" s="967"/>
      <c r="AR31" s="967"/>
      <c r="AS31" s="967"/>
      <c r="AT31" s="967"/>
      <c r="AU31" s="967">
        <v>1352</v>
      </c>
      <c r="AV31" s="967"/>
      <c r="AW31" s="967"/>
      <c r="AX31" s="967"/>
      <c r="AY31" s="967"/>
      <c r="AZ31" s="1038" t="s">
        <v>481</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c r="C32" s="1034"/>
      <c r="D32" s="1034"/>
      <c r="E32" s="1034"/>
      <c r="F32" s="1034"/>
      <c r="G32" s="1034"/>
      <c r="H32" s="1034"/>
      <c r="I32" s="1034"/>
      <c r="J32" s="1034"/>
      <c r="K32" s="1034"/>
      <c r="L32" s="1034"/>
      <c r="M32" s="1034"/>
      <c r="N32" s="1034"/>
      <c r="O32" s="1034"/>
      <c r="P32" s="1035"/>
      <c r="Q32" s="1039"/>
      <c r="R32" s="1040"/>
      <c r="S32" s="1040"/>
      <c r="T32" s="1040"/>
      <c r="U32" s="1040"/>
      <c r="V32" s="1040"/>
      <c r="W32" s="1040"/>
      <c r="X32" s="1040"/>
      <c r="Y32" s="1040"/>
      <c r="Z32" s="1040"/>
      <c r="AA32" s="1040"/>
      <c r="AB32" s="1040"/>
      <c r="AC32" s="1040"/>
      <c r="AD32" s="1040"/>
      <c r="AE32" s="1041"/>
      <c r="AF32" s="1015"/>
      <c r="AG32" s="1016"/>
      <c r="AH32" s="1016"/>
      <c r="AI32" s="1016"/>
      <c r="AJ32" s="1017"/>
      <c r="AK32" s="976"/>
      <c r="AL32" s="967"/>
      <c r="AM32" s="967"/>
      <c r="AN32" s="967"/>
      <c r="AO32" s="967"/>
      <c r="AP32" s="967"/>
      <c r="AQ32" s="967"/>
      <c r="AR32" s="967"/>
      <c r="AS32" s="967"/>
      <c r="AT32" s="967"/>
      <c r="AU32" s="967"/>
      <c r="AV32" s="967"/>
      <c r="AW32" s="967"/>
      <c r="AX32" s="967"/>
      <c r="AY32" s="96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596</v>
      </c>
      <c r="AG63" s="955"/>
      <c r="AH63" s="955"/>
      <c r="AI63" s="955"/>
      <c r="AJ63" s="1026"/>
      <c r="AK63" s="1027"/>
      <c r="AL63" s="959"/>
      <c r="AM63" s="959"/>
      <c r="AN63" s="959"/>
      <c r="AO63" s="959"/>
      <c r="AP63" s="955">
        <v>4522</v>
      </c>
      <c r="AQ63" s="955"/>
      <c r="AR63" s="955"/>
      <c r="AS63" s="955"/>
      <c r="AT63" s="955"/>
      <c r="AU63" s="955">
        <v>1352</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389</v>
      </c>
      <c r="B66" s="992"/>
      <c r="C66" s="992"/>
      <c r="D66" s="992"/>
      <c r="E66" s="992"/>
      <c r="F66" s="992"/>
      <c r="G66" s="992"/>
      <c r="H66" s="992"/>
      <c r="I66" s="992"/>
      <c r="J66" s="992"/>
      <c r="K66" s="992"/>
      <c r="L66" s="992"/>
      <c r="M66" s="992"/>
      <c r="N66" s="992"/>
      <c r="O66" s="992"/>
      <c r="P66" s="993"/>
      <c r="Q66" s="997" t="s">
        <v>390</v>
      </c>
      <c r="R66" s="998"/>
      <c r="S66" s="998"/>
      <c r="T66" s="998"/>
      <c r="U66" s="999"/>
      <c r="V66" s="997" t="s">
        <v>391</v>
      </c>
      <c r="W66" s="998"/>
      <c r="X66" s="998"/>
      <c r="Y66" s="998"/>
      <c r="Z66" s="999"/>
      <c r="AA66" s="997" t="s">
        <v>392</v>
      </c>
      <c r="AB66" s="998"/>
      <c r="AC66" s="998"/>
      <c r="AD66" s="998"/>
      <c r="AE66" s="999"/>
      <c r="AF66" s="1003" t="s">
        <v>393</v>
      </c>
      <c r="AG66" s="1004"/>
      <c r="AH66" s="1004"/>
      <c r="AI66" s="1004"/>
      <c r="AJ66" s="1005"/>
      <c r="AK66" s="997" t="s">
        <v>394</v>
      </c>
      <c r="AL66" s="992"/>
      <c r="AM66" s="992"/>
      <c r="AN66" s="992"/>
      <c r="AO66" s="993"/>
      <c r="AP66" s="997" t="s">
        <v>395</v>
      </c>
      <c r="AQ66" s="998"/>
      <c r="AR66" s="998"/>
      <c r="AS66" s="998"/>
      <c r="AT66" s="999"/>
      <c r="AU66" s="997" t="s">
        <v>396</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533</v>
      </c>
      <c r="C68" s="982"/>
      <c r="D68" s="982"/>
      <c r="E68" s="982"/>
      <c r="F68" s="982"/>
      <c r="G68" s="982"/>
      <c r="H68" s="982"/>
      <c r="I68" s="982"/>
      <c r="J68" s="982"/>
      <c r="K68" s="982"/>
      <c r="L68" s="982"/>
      <c r="M68" s="982"/>
      <c r="N68" s="982"/>
      <c r="O68" s="982"/>
      <c r="P68" s="983"/>
      <c r="Q68" s="984">
        <v>114708</v>
      </c>
      <c r="R68" s="978"/>
      <c r="S68" s="978"/>
      <c r="T68" s="978"/>
      <c r="U68" s="978"/>
      <c r="V68" s="978">
        <v>9360</v>
      </c>
      <c r="W68" s="978"/>
      <c r="X68" s="978"/>
      <c r="Y68" s="978"/>
      <c r="Z68" s="978"/>
      <c r="AA68" s="978">
        <v>2048</v>
      </c>
      <c r="AB68" s="978"/>
      <c r="AC68" s="978"/>
      <c r="AD68" s="978"/>
      <c r="AE68" s="978"/>
      <c r="AF68" s="978">
        <v>1754</v>
      </c>
      <c r="AG68" s="978"/>
      <c r="AH68" s="978"/>
      <c r="AI68" s="978"/>
      <c r="AJ68" s="978"/>
      <c r="AK68" s="978" t="s">
        <v>535</v>
      </c>
      <c r="AL68" s="978"/>
      <c r="AM68" s="978"/>
      <c r="AN68" s="978"/>
      <c r="AO68" s="978"/>
      <c r="AP68" s="978">
        <v>9417</v>
      </c>
      <c r="AQ68" s="978"/>
      <c r="AR68" s="978"/>
      <c r="AS68" s="978"/>
      <c r="AT68" s="978"/>
      <c r="AU68" s="978">
        <v>2835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536</v>
      </c>
      <c r="C69" s="971"/>
      <c r="D69" s="971"/>
      <c r="E69" s="971"/>
      <c r="F69" s="971"/>
      <c r="G69" s="971"/>
      <c r="H69" s="971"/>
      <c r="I69" s="971"/>
      <c r="J69" s="971"/>
      <c r="K69" s="971"/>
      <c r="L69" s="971"/>
      <c r="M69" s="971"/>
      <c r="N69" s="971"/>
      <c r="O69" s="971"/>
      <c r="P69" s="972"/>
      <c r="Q69" s="973">
        <v>10709</v>
      </c>
      <c r="R69" s="967"/>
      <c r="S69" s="967"/>
      <c r="T69" s="967"/>
      <c r="U69" s="967"/>
      <c r="V69" s="967">
        <v>10389</v>
      </c>
      <c r="W69" s="967"/>
      <c r="X69" s="967"/>
      <c r="Y69" s="967"/>
      <c r="Z69" s="967"/>
      <c r="AA69" s="967">
        <v>320</v>
      </c>
      <c r="AB69" s="967"/>
      <c r="AC69" s="967"/>
      <c r="AD69" s="967"/>
      <c r="AE69" s="967"/>
      <c r="AF69" s="967">
        <v>320</v>
      </c>
      <c r="AG69" s="967"/>
      <c r="AH69" s="967"/>
      <c r="AI69" s="967"/>
      <c r="AJ69" s="967"/>
      <c r="AK69" s="967">
        <v>464</v>
      </c>
      <c r="AL69" s="967"/>
      <c r="AM69" s="967"/>
      <c r="AN69" s="967"/>
      <c r="AO69" s="967"/>
      <c r="AP69" s="967">
        <v>8547</v>
      </c>
      <c r="AQ69" s="967"/>
      <c r="AR69" s="967"/>
      <c r="AS69" s="967"/>
      <c r="AT69" s="967"/>
      <c r="AU69" s="967">
        <v>137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537</v>
      </c>
      <c r="C70" s="971"/>
      <c r="D70" s="971"/>
      <c r="E70" s="971"/>
      <c r="F70" s="971"/>
      <c r="G70" s="971"/>
      <c r="H70" s="971"/>
      <c r="I70" s="971"/>
      <c r="J70" s="971"/>
      <c r="K70" s="971"/>
      <c r="L70" s="971"/>
      <c r="M70" s="971"/>
      <c r="N70" s="971"/>
      <c r="O70" s="971"/>
      <c r="P70" s="972"/>
      <c r="Q70" s="973">
        <v>2064</v>
      </c>
      <c r="R70" s="967"/>
      <c r="S70" s="967"/>
      <c r="T70" s="967"/>
      <c r="U70" s="967"/>
      <c r="V70" s="967">
        <v>1987</v>
      </c>
      <c r="W70" s="967"/>
      <c r="X70" s="967"/>
      <c r="Y70" s="967"/>
      <c r="Z70" s="967"/>
      <c r="AA70" s="967">
        <v>77</v>
      </c>
      <c r="AB70" s="967"/>
      <c r="AC70" s="967"/>
      <c r="AD70" s="967"/>
      <c r="AE70" s="967"/>
      <c r="AF70" s="967">
        <v>77</v>
      </c>
      <c r="AG70" s="967"/>
      <c r="AH70" s="967"/>
      <c r="AI70" s="967"/>
      <c r="AJ70" s="967"/>
      <c r="AK70" s="967" t="s">
        <v>534</v>
      </c>
      <c r="AL70" s="967"/>
      <c r="AM70" s="967"/>
      <c r="AN70" s="967"/>
      <c r="AO70" s="967"/>
      <c r="AP70" s="967">
        <v>1101</v>
      </c>
      <c r="AQ70" s="967"/>
      <c r="AR70" s="967"/>
      <c r="AS70" s="967"/>
      <c r="AT70" s="967"/>
      <c r="AU70" s="967">
        <v>227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538</v>
      </c>
      <c r="C71" s="971"/>
      <c r="D71" s="971"/>
      <c r="E71" s="971"/>
      <c r="F71" s="971"/>
      <c r="G71" s="971"/>
      <c r="H71" s="971"/>
      <c r="I71" s="971"/>
      <c r="J71" s="971"/>
      <c r="K71" s="971"/>
      <c r="L71" s="971"/>
      <c r="M71" s="971"/>
      <c r="N71" s="971"/>
      <c r="O71" s="971"/>
      <c r="P71" s="972"/>
      <c r="Q71" s="973">
        <v>401</v>
      </c>
      <c r="R71" s="967"/>
      <c r="S71" s="967"/>
      <c r="T71" s="967"/>
      <c r="U71" s="967"/>
      <c r="V71" s="967">
        <v>379</v>
      </c>
      <c r="W71" s="967"/>
      <c r="X71" s="967"/>
      <c r="Y71" s="967"/>
      <c r="Z71" s="967"/>
      <c r="AA71" s="967">
        <v>22</v>
      </c>
      <c r="AB71" s="967"/>
      <c r="AC71" s="967"/>
      <c r="AD71" s="967"/>
      <c r="AE71" s="967"/>
      <c r="AF71" s="967">
        <v>22</v>
      </c>
      <c r="AG71" s="967"/>
      <c r="AH71" s="967"/>
      <c r="AI71" s="967"/>
      <c r="AJ71" s="967"/>
      <c r="AK71" s="967" t="s">
        <v>534</v>
      </c>
      <c r="AL71" s="967"/>
      <c r="AM71" s="967"/>
      <c r="AN71" s="967"/>
      <c r="AO71" s="967"/>
      <c r="AP71" s="967">
        <v>933</v>
      </c>
      <c r="AQ71" s="967"/>
      <c r="AR71" s="967"/>
      <c r="AS71" s="967"/>
      <c r="AT71" s="967"/>
      <c r="AU71" s="967">
        <v>159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539</v>
      </c>
      <c r="C72" s="971"/>
      <c r="D72" s="971"/>
      <c r="E72" s="971"/>
      <c r="F72" s="971"/>
      <c r="G72" s="971"/>
      <c r="H72" s="971"/>
      <c r="I72" s="971"/>
      <c r="J72" s="971"/>
      <c r="K72" s="971"/>
      <c r="L72" s="971"/>
      <c r="M72" s="971"/>
      <c r="N72" s="971"/>
      <c r="O72" s="971"/>
      <c r="P72" s="972"/>
      <c r="Q72" s="973">
        <v>906</v>
      </c>
      <c r="R72" s="967"/>
      <c r="S72" s="967"/>
      <c r="T72" s="967"/>
      <c r="U72" s="967"/>
      <c r="V72" s="967">
        <v>886</v>
      </c>
      <c r="W72" s="967"/>
      <c r="X72" s="967"/>
      <c r="Y72" s="967"/>
      <c r="Z72" s="967"/>
      <c r="AA72" s="967">
        <v>20</v>
      </c>
      <c r="AB72" s="967"/>
      <c r="AC72" s="967"/>
      <c r="AD72" s="967"/>
      <c r="AE72" s="967"/>
      <c r="AF72" s="967">
        <v>20</v>
      </c>
      <c r="AG72" s="967"/>
      <c r="AH72" s="967"/>
      <c r="AI72" s="967"/>
      <c r="AJ72" s="967"/>
      <c r="AK72" s="967">
        <v>31</v>
      </c>
      <c r="AL72" s="967"/>
      <c r="AM72" s="967"/>
      <c r="AN72" s="967"/>
      <c r="AO72" s="967"/>
      <c r="AP72" s="967" t="s">
        <v>540</v>
      </c>
      <c r="AQ72" s="967"/>
      <c r="AR72" s="967"/>
      <c r="AS72" s="967"/>
      <c r="AT72" s="967"/>
      <c r="AU72" s="967" t="s">
        <v>540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491</v>
      </c>
      <c r="R73" s="967"/>
      <c r="S73" s="967"/>
      <c r="T73" s="967"/>
      <c r="U73" s="967"/>
      <c r="V73" s="967">
        <v>306</v>
      </c>
      <c r="W73" s="967"/>
      <c r="X73" s="967"/>
      <c r="Y73" s="967"/>
      <c r="Z73" s="967"/>
      <c r="AA73" s="967">
        <v>185</v>
      </c>
      <c r="AB73" s="967"/>
      <c r="AC73" s="967"/>
      <c r="AD73" s="967"/>
      <c r="AE73" s="967"/>
      <c r="AF73" s="967">
        <v>185</v>
      </c>
      <c r="AG73" s="967"/>
      <c r="AH73" s="967"/>
      <c r="AI73" s="967"/>
      <c r="AJ73" s="967"/>
      <c r="AK73" s="967">
        <v>111</v>
      </c>
      <c r="AL73" s="967"/>
      <c r="AM73" s="967"/>
      <c r="AN73" s="967"/>
      <c r="AO73" s="967"/>
      <c r="AP73" s="967" t="s">
        <v>540</v>
      </c>
      <c r="AQ73" s="967"/>
      <c r="AR73" s="967"/>
      <c r="AS73" s="967"/>
      <c r="AT73" s="967"/>
      <c r="AU73" s="967" t="s">
        <v>540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16</v>
      </c>
      <c r="R74" s="967"/>
      <c r="S74" s="967"/>
      <c r="T74" s="967"/>
      <c r="U74" s="967"/>
      <c r="V74" s="967">
        <v>13</v>
      </c>
      <c r="W74" s="967"/>
      <c r="X74" s="967"/>
      <c r="Y74" s="967"/>
      <c r="Z74" s="967"/>
      <c r="AA74" s="967">
        <v>3</v>
      </c>
      <c r="AB74" s="967"/>
      <c r="AC74" s="967"/>
      <c r="AD74" s="967"/>
      <c r="AE74" s="967"/>
      <c r="AF74" s="967">
        <v>3</v>
      </c>
      <c r="AG74" s="967"/>
      <c r="AH74" s="967"/>
      <c r="AI74" s="967"/>
      <c r="AJ74" s="967"/>
      <c r="AK74" s="967" t="s">
        <v>540</v>
      </c>
      <c r="AL74" s="967"/>
      <c r="AM74" s="967"/>
      <c r="AN74" s="967"/>
      <c r="AO74" s="967"/>
      <c r="AP74" s="967" t="s">
        <v>540</v>
      </c>
      <c r="AQ74" s="967"/>
      <c r="AR74" s="967"/>
      <c r="AS74" s="967"/>
      <c r="AT74" s="967"/>
      <c r="AU74" s="967" t="s">
        <v>540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6461</v>
      </c>
      <c r="R75" s="975"/>
      <c r="S75" s="975"/>
      <c r="T75" s="975"/>
      <c r="U75" s="976"/>
      <c r="V75" s="977">
        <v>6214</v>
      </c>
      <c r="W75" s="975"/>
      <c r="X75" s="975"/>
      <c r="Y75" s="975"/>
      <c r="Z75" s="976"/>
      <c r="AA75" s="977">
        <v>247</v>
      </c>
      <c r="AB75" s="975"/>
      <c r="AC75" s="975"/>
      <c r="AD75" s="975"/>
      <c r="AE75" s="976"/>
      <c r="AF75" s="977">
        <v>247</v>
      </c>
      <c r="AG75" s="975"/>
      <c r="AH75" s="975"/>
      <c r="AI75" s="975"/>
      <c r="AJ75" s="976"/>
      <c r="AK75" s="977">
        <v>700</v>
      </c>
      <c r="AL75" s="975"/>
      <c r="AM75" s="975"/>
      <c r="AN75" s="975"/>
      <c r="AO75" s="976"/>
      <c r="AP75" s="977" t="s">
        <v>540</v>
      </c>
      <c r="AQ75" s="975"/>
      <c r="AR75" s="975"/>
      <c r="AS75" s="975"/>
      <c r="AT75" s="976"/>
      <c r="AU75" s="977" t="s">
        <v>540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544</v>
      </c>
      <c r="C76" s="971"/>
      <c r="D76" s="971"/>
      <c r="E76" s="971"/>
      <c r="F76" s="971"/>
      <c r="G76" s="971"/>
      <c r="H76" s="971"/>
      <c r="I76" s="971"/>
      <c r="J76" s="971"/>
      <c r="K76" s="971"/>
      <c r="L76" s="971"/>
      <c r="M76" s="971"/>
      <c r="N76" s="971"/>
      <c r="O76" s="971"/>
      <c r="P76" s="972"/>
      <c r="Q76" s="974">
        <v>4758</v>
      </c>
      <c r="R76" s="975"/>
      <c r="S76" s="975"/>
      <c r="T76" s="975"/>
      <c r="U76" s="976"/>
      <c r="V76" s="977">
        <v>4702</v>
      </c>
      <c r="W76" s="975"/>
      <c r="X76" s="975"/>
      <c r="Y76" s="975"/>
      <c r="Z76" s="976"/>
      <c r="AA76" s="977">
        <v>56</v>
      </c>
      <c r="AB76" s="975"/>
      <c r="AC76" s="975"/>
      <c r="AD76" s="975"/>
      <c r="AE76" s="976"/>
      <c r="AF76" s="977">
        <v>56</v>
      </c>
      <c r="AG76" s="975"/>
      <c r="AH76" s="975"/>
      <c r="AI76" s="975"/>
      <c r="AJ76" s="976"/>
      <c r="AK76" s="977">
        <v>900</v>
      </c>
      <c r="AL76" s="975"/>
      <c r="AM76" s="975"/>
      <c r="AN76" s="975"/>
      <c r="AO76" s="976"/>
      <c r="AP76" s="977" t="s">
        <v>540</v>
      </c>
      <c r="AQ76" s="975"/>
      <c r="AR76" s="975"/>
      <c r="AS76" s="975"/>
      <c r="AT76" s="976"/>
      <c r="AU76" s="977" t="s">
        <v>540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545</v>
      </c>
      <c r="C77" s="971"/>
      <c r="D77" s="971"/>
      <c r="E77" s="971"/>
      <c r="F77" s="971"/>
      <c r="G77" s="971"/>
      <c r="H77" s="971"/>
      <c r="I77" s="971"/>
      <c r="J77" s="971"/>
      <c r="K77" s="971"/>
      <c r="L77" s="971"/>
      <c r="M77" s="971"/>
      <c r="N77" s="971"/>
      <c r="O77" s="971"/>
      <c r="P77" s="972"/>
      <c r="Q77" s="974">
        <v>1217894</v>
      </c>
      <c r="R77" s="975"/>
      <c r="S77" s="975"/>
      <c r="T77" s="975"/>
      <c r="U77" s="976"/>
      <c r="V77" s="977">
        <v>1171425</v>
      </c>
      <c r="W77" s="975"/>
      <c r="X77" s="975"/>
      <c r="Y77" s="975"/>
      <c r="Z77" s="976"/>
      <c r="AA77" s="977">
        <v>46469</v>
      </c>
      <c r="AB77" s="975"/>
      <c r="AC77" s="975"/>
      <c r="AD77" s="975"/>
      <c r="AE77" s="976"/>
      <c r="AF77" s="977">
        <v>46469</v>
      </c>
      <c r="AG77" s="975"/>
      <c r="AH77" s="975"/>
      <c r="AI77" s="975"/>
      <c r="AJ77" s="976"/>
      <c r="AK77" s="977">
        <v>12479</v>
      </c>
      <c r="AL77" s="975"/>
      <c r="AM77" s="975"/>
      <c r="AN77" s="975"/>
      <c r="AO77" s="976"/>
      <c r="AP77" s="977" t="s">
        <v>540</v>
      </c>
      <c r="AQ77" s="975"/>
      <c r="AR77" s="975"/>
      <c r="AS77" s="975"/>
      <c r="AT77" s="976"/>
      <c r="AU77" s="977" t="s">
        <v>540</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49153</v>
      </c>
      <c r="AG88" s="955"/>
      <c r="AH88" s="955"/>
      <c r="AI88" s="955"/>
      <c r="AJ88" s="955"/>
      <c r="AK88" s="959"/>
      <c r="AL88" s="959"/>
      <c r="AM88" s="959"/>
      <c r="AN88" s="959"/>
      <c r="AO88" s="959"/>
      <c r="AP88" s="955">
        <v>19998</v>
      </c>
      <c r="AQ88" s="955"/>
      <c r="AR88" s="955"/>
      <c r="AS88" s="955"/>
      <c r="AT88" s="955"/>
      <c r="AU88" s="955">
        <v>3358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v>
      </c>
      <c r="CS102" s="947"/>
      <c r="CT102" s="947"/>
      <c r="CU102" s="947"/>
      <c r="CV102" s="948"/>
      <c r="CW102" s="946">
        <v>4</v>
      </c>
      <c r="CX102" s="947"/>
      <c r="CY102" s="947"/>
      <c r="CZ102" s="947"/>
      <c r="DA102" s="948"/>
      <c r="DB102" s="946">
        <v>946</v>
      </c>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287</v>
      </c>
      <c r="AG109" s="888"/>
      <c r="AH109" s="888"/>
      <c r="AI109" s="888"/>
      <c r="AJ109" s="889"/>
      <c r="AK109" s="890" t="s">
        <v>286</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287</v>
      </c>
      <c r="BW109" s="888"/>
      <c r="BX109" s="888"/>
      <c r="BY109" s="888"/>
      <c r="BZ109" s="889"/>
      <c r="CA109" s="890" t="s">
        <v>286</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287</v>
      </c>
      <c r="DM109" s="888"/>
      <c r="DN109" s="888"/>
      <c r="DO109" s="888"/>
      <c r="DP109" s="889"/>
      <c r="DQ109" s="890" t="s">
        <v>286</v>
      </c>
      <c r="DR109" s="888"/>
      <c r="DS109" s="888"/>
      <c r="DT109" s="888"/>
      <c r="DU109" s="889"/>
      <c r="DV109" s="890" t="s">
        <v>407</v>
      </c>
      <c r="DW109" s="888"/>
      <c r="DX109" s="888"/>
      <c r="DY109" s="888"/>
      <c r="DZ109" s="919"/>
    </row>
    <row r="110" spans="1:131" s="197" customFormat="1" ht="26.25" customHeight="1" x14ac:dyDescent="0.15">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1136772</v>
      </c>
      <c r="AB110" s="873"/>
      <c r="AC110" s="873"/>
      <c r="AD110" s="873"/>
      <c r="AE110" s="874"/>
      <c r="AF110" s="875">
        <v>1090970</v>
      </c>
      <c r="AG110" s="873"/>
      <c r="AH110" s="873"/>
      <c r="AI110" s="873"/>
      <c r="AJ110" s="874"/>
      <c r="AK110" s="875">
        <v>1013220</v>
      </c>
      <c r="AL110" s="873"/>
      <c r="AM110" s="873"/>
      <c r="AN110" s="873"/>
      <c r="AO110" s="874"/>
      <c r="AP110" s="876">
        <v>9.9</v>
      </c>
      <c r="AQ110" s="877"/>
      <c r="AR110" s="877"/>
      <c r="AS110" s="877"/>
      <c r="AT110" s="878"/>
      <c r="AU110" s="920" t="s">
        <v>61</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8730065</v>
      </c>
      <c r="BR110" s="800"/>
      <c r="BS110" s="800"/>
      <c r="BT110" s="800"/>
      <c r="BU110" s="800"/>
      <c r="BV110" s="800">
        <v>8261442</v>
      </c>
      <c r="BW110" s="800"/>
      <c r="BX110" s="800"/>
      <c r="BY110" s="800"/>
      <c r="BZ110" s="800"/>
      <c r="CA110" s="800">
        <v>7750553</v>
      </c>
      <c r="CB110" s="800"/>
      <c r="CC110" s="800"/>
      <c r="CD110" s="800"/>
      <c r="CE110" s="800"/>
      <c r="CF110" s="861">
        <v>76</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v>1287739</v>
      </c>
      <c r="BR111" s="771"/>
      <c r="BS111" s="771"/>
      <c r="BT111" s="771"/>
      <c r="BU111" s="771"/>
      <c r="BV111" s="771">
        <v>1446950</v>
      </c>
      <c r="BW111" s="771"/>
      <c r="BX111" s="771"/>
      <c r="BY111" s="771"/>
      <c r="BZ111" s="771"/>
      <c r="CA111" s="771">
        <v>1160045</v>
      </c>
      <c r="CB111" s="771"/>
      <c r="CC111" s="771"/>
      <c r="CD111" s="771"/>
      <c r="CE111" s="771"/>
      <c r="CF111" s="848">
        <v>11.4</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1288581</v>
      </c>
      <c r="BR112" s="771"/>
      <c r="BS112" s="771"/>
      <c r="BT112" s="771"/>
      <c r="BU112" s="771"/>
      <c r="BV112" s="771">
        <v>1150659</v>
      </c>
      <c r="BW112" s="771"/>
      <c r="BX112" s="771"/>
      <c r="BY112" s="771"/>
      <c r="BZ112" s="771"/>
      <c r="CA112" s="771">
        <v>1352194</v>
      </c>
      <c r="CB112" s="771"/>
      <c r="CC112" s="771"/>
      <c r="CD112" s="771"/>
      <c r="CE112" s="771"/>
      <c r="CF112" s="848">
        <v>13.3</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108452</v>
      </c>
      <c r="AB113" s="909"/>
      <c r="AC113" s="909"/>
      <c r="AD113" s="909"/>
      <c r="AE113" s="910"/>
      <c r="AF113" s="911">
        <v>165284</v>
      </c>
      <c r="AG113" s="909"/>
      <c r="AH113" s="909"/>
      <c r="AI113" s="909"/>
      <c r="AJ113" s="910"/>
      <c r="AK113" s="911">
        <v>228342</v>
      </c>
      <c r="AL113" s="909"/>
      <c r="AM113" s="909"/>
      <c r="AN113" s="909"/>
      <c r="AO113" s="910"/>
      <c r="AP113" s="912">
        <v>2.2000000000000002</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3703229</v>
      </c>
      <c r="BR113" s="771"/>
      <c r="BS113" s="771"/>
      <c r="BT113" s="771"/>
      <c r="BU113" s="771"/>
      <c r="BV113" s="771">
        <v>3525230</v>
      </c>
      <c r="BW113" s="771"/>
      <c r="BX113" s="771"/>
      <c r="BY113" s="771"/>
      <c r="BZ113" s="771"/>
      <c r="CA113" s="771">
        <v>3356573</v>
      </c>
      <c r="CB113" s="771"/>
      <c r="CC113" s="771"/>
      <c r="CD113" s="771"/>
      <c r="CE113" s="771"/>
      <c r="CF113" s="848">
        <v>32.9</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532216</v>
      </c>
      <c r="AB114" s="784"/>
      <c r="AC114" s="784"/>
      <c r="AD114" s="784"/>
      <c r="AE114" s="785"/>
      <c r="AF114" s="786">
        <v>363571</v>
      </c>
      <c r="AG114" s="784"/>
      <c r="AH114" s="784"/>
      <c r="AI114" s="784"/>
      <c r="AJ114" s="785"/>
      <c r="AK114" s="786">
        <v>225255</v>
      </c>
      <c r="AL114" s="784"/>
      <c r="AM114" s="784"/>
      <c r="AN114" s="784"/>
      <c r="AO114" s="785"/>
      <c r="AP114" s="754">
        <v>2.2000000000000002</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3860954</v>
      </c>
      <c r="BR114" s="771"/>
      <c r="BS114" s="771"/>
      <c r="BT114" s="771"/>
      <c r="BU114" s="771"/>
      <c r="BV114" s="771">
        <v>3717431</v>
      </c>
      <c r="BW114" s="771"/>
      <c r="BX114" s="771"/>
      <c r="BY114" s="771"/>
      <c r="BZ114" s="771"/>
      <c r="CA114" s="771">
        <v>3607601</v>
      </c>
      <c r="CB114" s="771"/>
      <c r="CC114" s="771"/>
      <c r="CD114" s="771"/>
      <c r="CE114" s="771"/>
      <c r="CF114" s="848">
        <v>35.4</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66627</v>
      </c>
      <c r="AB115" s="909"/>
      <c r="AC115" s="909"/>
      <c r="AD115" s="909"/>
      <c r="AE115" s="910"/>
      <c r="AF115" s="911">
        <v>65906</v>
      </c>
      <c r="AG115" s="909"/>
      <c r="AH115" s="909"/>
      <c r="AI115" s="909"/>
      <c r="AJ115" s="910"/>
      <c r="AK115" s="911">
        <v>65197</v>
      </c>
      <c r="AL115" s="909"/>
      <c r="AM115" s="909"/>
      <c r="AN115" s="909"/>
      <c r="AO115" s="910"/>
      <c r="AP115" s="912">
        <v>0.6</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994155</v>
      </c>
      <c r="DH115" s="784"/>
      <c r="DI115" s="784"/>
      <c r="DJ115" s="784"/>
      <c r="DK115" s="785"/>
      <c r="DL115" s="786">
        <v>1217352</v>
      </c>
      <c r="DM115" s="784"/>
      <c r="DN115" s="784"/>
      <c r="DO115" s="784"/>
      <c r="DP115" s="785"/>
      <c r="DQ115" s="786">
        <v>994433</v>
      </c>
      <c r="DR115" s="784"/>
      <c r="DS115" s="784"/>
      <c r="DT115" s="784"/>
      <c r="DU115" s="785"/>
      <c r="DV115" s="754">
        <v>9.8000000000000007</v>
      </c>
      <c r="DW115" s="755"/>
      <c r="DX115" s="755"/>
      <c r="DY115" s="755"/>
      <c r="DZ115" s="756"/>
    </row>
    <row r="116" spans="1:130" s="197" customFormat="1" ht="26.25" customHeight="1" x14ac:dyDescent="0.15">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293584</v>
      </c>
      <c r="DH116" s="784"/>
      <c r="DI116" s="784"/>
      <c r="DJ116" s="784"/>
      <c r="DK116" s="785"/>
      <c r="DL116" s="786">
        <v>229598</v>
      </c>
      <c r="DM116" s="784"/>
      <c r="DN116" s="784"/>
      <c r="DO116" s="784"/>
      <c r="DP116" s="785"/>
      <c r="DQ116" s="786">
        <v>165612</v>
      </c>
      <c r="DR116" s="784"/>
      <c r="DS116" s="784"/>
      <c r="DT116" s="784"/>
      <c r="DU116" s="785"/>
      <c r="DV116" s="754">
        <v>1.6</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1844067</v>
      </c>
      <c r="AB117" s="895"/>
      <c r="AC117" s="895"/>
      <c r="AD117" s="895"/>
      <c r="AE117" s="896"/>
      <c r="AF117" s="898">
        <v>1685731</v>
      </c>
      <c r="AG117" s="895"/>
      <c r="AH117" s="895"/>
      <c r="AI117" s="895"/>
      <c r="AJ117" s="896"/>
      <c r="AK117" s="898">
        <v>1532014</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287</v>
      </c>
      <c r="AG118" s="888"/>
      <c r="AH118" s="888"/>
      <c r="AI118" s="888"/>
      <c r="AJ118" s="889"/>
      <c r="AK118" s="890" t="s">
        <v>286</v>
      </c>
      <c r="AL118" s="888"/>
      <c r="AM118" s="888"/>
      <c r="AN118" s="888"/>
      <c r="AO118" s="889"/>
      <c r="AP118" s="891" t="s">
        <v>407</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435</v>
      </c>
      <c r="BP118" s="838"/>
      <c r="BQ118" s="857">
        <v>18870568</v>
      </c>
      <c r="BR118" s="858"/>
      <c r="BS118" s="858"/>
      <c r="BT118" s="858"/>
      <c r="BU118" s="858"/>
      <c r="BV118" s="858">
        <v>18101712</v>
      </c>
      <c r="BW118" s="858"/>
      <c r="BX118" s="858"/>
      <c r="BY118" s="858"/>
      <c r="BZ118" s="858"/>
      <c r="CA118" s="858">
        <v>17226966</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5361814</v>
      </c>
      <c r="BR119" s="800"/>
      <c r="BS119" s="800"/>
      <c r="BT119" s="800"/>
      <c r="BU119" s="800"/>
      <c r="BV119" s="800">
        <v>4655067</v>
      </c>
      <c r="BW119" s="800"/>
      <c r="BX119" s="800"/>
      <c r="BY119" s="800"/>
      <c r="BZ119" s="800"/>
      <c r="CA119" s="800">
        <v>5246862</v>
      </c>
      <c r="CB119" s="800"/>
      <c r="CC119" s="800"/>
      <c r="CD119" s="800"/>
      <c r="CE119" s="800"/>
      <c r="CF119" s="861">
        <v>51.5</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4094631</v>
      </c>
      <c r="BR120" s="771"/>
      <c r="BS120" s="771"/>
      <c r="BT120" s="771"/>
      <c r="BU120" s="771"/>
      <c r="BV120" s="771">
        <v>3868070</v>
      </c>
      <c r="BW120" s="771"/>
      <c r="BX120" s="771"/>
      <c r="BY120" s="771"/>
      <c r="BZ120" s="771"/>
      <c r="CA120" s="771">
        <v>3638113</v>
      </c>
      <c r="CB120" s="771"/>
      <c r="CC120" s="771"/>
      <c r="CD120" s="771"/>
      <c r="CE120" s="771"/>
      <c r="CF120" s="848">
        <v>35.700000000000003</v>
      </c>
      <c r="CG120" s="849"/>
      <c r="CH120" s="849"/>
      <c r="CI120" s="849"/>
      <c r="CJ120" s="849"/>
      <c r="CK120" s="850" t="s">
        <v>441</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1288581</v>
      </c>
      <c r="DH120" s="800"/>
      <c r="DI120" s="800"/>
      <c r="DJ120" s="800"/>
      <c r="DK120" s="800"/>
      <c r="DL120" s="800">
        <v>1150659</v>
      </c>
      <c r="DM120" s="800"/>
      <c r="DN120" s="800"/>
      <c r="DO120" s="800"/>
      <c r="DP120" s="800"/>
      <c r="DQ120" s="800">
        <v>1352194</v>
      </c>
      <c r="DR120" s="800"/>
      <c r="DS120" s="800"/>
      <c r="DT120" s="800"/>
      <c r="DU120" s="800"/>
      <c r="DV120" s="801">
        <v>13.3</v>
      </c>
      <c r="DW120" s="801"/>
      <c r="DX120" s="801"/>
      <c r="DY120" s="801"/>
      <c r="DZ120" s="802"/>
    </row>
    <row r="121" spans="1:130" s="197" customFormat="1" ht="26.25" customHeight="1" x14ac:dyDescent="0.15">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13604961</v>
      </c>
      <c r="BR121" s="858"/>
      <c r="BS121" s="858"/>
      <c r="BT121" s="858"/>
      <c r="BU121" s="858"/>
      <c r="BV121" s="858">
        <v>13688679</v>
      </c>
      <c r="BW121" s="858"/>
      <c r="BX121" s="858"/>
      <c r="BY121" s="858"/>
      <c r="BZ121" s="858"/>
      <c r="CA121" s="858">
        <v>13657090</v>
      </c>
      <c r="CB121" s="858"/>
      <c r="CC121" s="858"/>
      <c r="CD121" s="858"/>
      <c r="CE121" s="858"/>
      <c r="CF121" s="859">
        <v>133.9</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x14ac:dyDescent="0.15">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444</v>
      </c>
      <c r="BP122" s="838"/>
      <c r="BQ122" s="839">
        <v>23061406</v>
      </c>
      <c r="BR122" s="840"/>
      <c r="BS122" s="840"/>
      <c r="BT122" s="840"/>
      <c r="BU122" s="840"/>
      <c r="BV122" s="840">
        <v>22211816</v>
      </c>
      <c r="BW122" s="840"/>
      <c r="BX122" s="840"/>
      <c r="BY122" s="840"/>
      <c r="BZ122" s="840"/>
      <c r="CA122" s="840">
        <v>22542065</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66627</v>
      </c>
      <c r="AB123" s="784"/>
      <c r="AC123" s="784"/>
      <c r="AD123" s="784"/>
      <c r="AE123" s="785"/>
      <c r="AF123" s="786">
        <v>65906</v>
      </c>
      <c r="AG123" s="784"/>
      <c r="AH123" s="784"/>
      <c r="AI123" s="784"/>
      <c r="AJ123" s="785"/>
      <c r="AK123" s="786">
        <v>65197</v>
      </c>
      <c r="AL123" s="784"/>
      <c r="AM123" s="784"/>
      <c r="AN123" s="784"/>
      <c r="AO123" s="785"/>
      <c r="AP123" s="754">
        <v>0.6</v>
      </c>
      <c r="AQ123" s="755"/>
      <c r="AR123" s="755"/>
      <c r="AS123" s="755"/>
      <c r="AT123" s="756"/>
      <c r="AU123" s="834" t="s">
        <v>445</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446</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447</v>
      </c>
      <c r="CL125" s="810"/>
      <c r="CM125" s="810"/>
      <c r="CN125" s="810"/>
      <c r="CO125" s="811"/>
      <c r="CP125" s="816" t="s">
        <v>448</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449</v>
      </c>
      <c r="AY126" s="764"/>
      <c r="AZ126" s="764"/>
      <c r="BA126" s="764"/>
      <c r="BB126" s="764"/>
      <c r="BC126" s="764"/>
      <c r="BD126" s="764"/>
      <c r="BE126" s="765"/>
      <c r="BF126" s="763" t="s">
        <v>450</v>
      </c>
      <c r="BG126" s="764"/>
      <c r="BH126" s="764"/>
      <c r="BI126" s="764"/>
      <c r="BJ126" s="764"/>
      <c r="BK126" s="764"/>
      <c r="BL126" s="765"/>
      <c r="BM126" s="763" t="s">
        <v>451</v>
      </c>
      <c r="BN126" s="764"/>
      <c r="BO126" s="764"/>
      <c r="BP126" s="764"/>
      <c r="BQ126" s="764"/>
      <c r="BR126" s="764"/>
      <c r="BS126" s="765"/>
      <c r="BT126" s="763" t="s">
        <v>452</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453</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455</v>
      </c>
      <c r="AY127" s="758"/>
      <c r="AZ127" s="758"/>
      <c r="BA127" s="758"/>
      <c r="BB127" s="758"/>
      <c r="BC127" s="758"/>
      <c r="BD127" s="758"/>
      <c r="BE127" s="759"/>
      <c r="BF127" s="760" t="s">
        <v>112</v>
      </c>
      <c r="BG127" s="761"/>
      <c r="BH127" s="761"/>
      <c r="BI127" s="761"/>
      <c r="BJ127" s="761"/>
      <c r="BK127" s="761"/>
      <c r="BL127" s="762"/>
      <c r="BM127" s="760">
        <v>13.13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456</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458</v>
      </c>
      <c r="X128" s="797"/>
      <c r="Y128" s="797"/>
      <c r="Z128" s="798"/>
      <c r="AA128" s="723">
        <v>499048</v>
      </c>
      <c r="AB128" s="724"/>
      <c r="AC128" s="724"/>
      <c r="AD128" s="724"/>
      <c r="AE128" s="725"/>
      <c r="AF128" s="726">
        <v>510370</v>
      </c>
      <c r="AG128" s="724"/>
      <c r="AH128" s="724"/>
      <c r="AI128" s="724"/>
      <c r="AJ128" s="725"/>
      <c r="AK128" s="726">
        <v>529600</v>
      </c>
      <c r="AL128" s="724"/>
      <c r="AM128" s="724"/>
      <c r="AN128" s="724"/>
      <c r="AO128" s="725"/>
      <c r="AP128" s="727"/>
      <c r="AQ128" s="728"/>
      <c r="AR128" s="728"/>
      <c r="AS128" s="728"/>
      <c r="AT128" s="729"/>
      <c r="AU128" s="235"/>
      <c r="AV128" s="235"/>
      <c r="AW128" s="235"/>
      <c r="AX128" s="772" t="s">
        <v>459</v>
      </c>
      <c r="AY128" s="768"/>
      <c r="AZ128" s="768"/>
      <c r="BA128" s="768"/>
      <c r="BB128" s="768"/>
      <c r="BC128" s="768"/>
      <c r="BD128" s="768"/>
      <c r="BE128" s="769"/>
      <c r="BF128" s="790" t="s">
        <v>112</v>
      </c>
      <c r="BG128" s="791"/>
      <c r="BH128" s="791"/>
      <c r="BI128" s="791"/>
      <c r="BJ128" s="791"/>
      <c r="BK128" s="791"/>
      <c r="BL128" s="792"/>
      <c r="BM128" s="790">
        <v>18.13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92</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460</v>
      </c>
      <c r="X129" s="781"/>
      <c r="Y129" s="781"/>
      <c r="Z129" s="782"/>
      <c r="AA129" s="783">
        <v>11626750</v>
      </c>
      <c r="AB129" s="784"/>
      <c r="AC129" s="784"/>
      <c r="AD129" s="784"/>
      <c r="AE129" s="785"/>
      <c r="AF129" s="786">
        <v>11518026</v>
      </c>
      <c r="AG129" s="784"/>
      <c r="AH129" s="784"/>
      <c r="AI129" s="784"/>
      <c r="AJ129" s="785"/>
      <c r="AK129" s="786">
        <v>11411492</v>
      </c>
      <c r="AL129" s="784"/>
      <c r="AM129" s="784"/>
      <c r="AN129" s="784"/>
      <c r="AO129" s="785"/>
      <c r="AP129" s="787"/>
      <c r="AQ129" s="788"/>
      <c r="AR129" s="788"/>
      <c r="AS129" s="788"/>
      <c r="AT129" s="789"/>
      <c r="AU129" s="235"/>
      <c r="AV129" s="235"/>
      <c r="AW129" s="235"/>
      <c r="AX129" s="772" t="s">
        <v>461</v>
      </c>
      <c r="AY129" s="768"/>
      <c r="AZ129" s="768"/>
      <c r="BA129" s="768"/>
      <c r="BB129" s="768"/>
      <c r="BC129" s="768"/>
      <c r="BD129" s="768"/>
      <c r="BE129" s="769"/>
      <c r="BF129" s="773">
        <v>-0.6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463</v>
      </c>
      <c r="X130" s="781"/>
      <c r="Y130" s="781"/>
      <c r="Z130" s="782"/>
      <c r="AA130" s="783">
        <v>1284962</v>
      </c>
      <c r="AB130" s="784"/>
      <c r="AC130" s="784"/>
      <c r="AD130" s="784"/>
      <c r="AE130" s="785"/>
      <c r="AF130" s="786">
        <v>1211453</v>
      </c>
      <c r="AG130" s="784"/>
      <c r="AH130" s="784"/>
      <c r="AI130" s="784"/>
      <c r="AJ130" s="785"/>
      <c r="AK130" s="786">
        <v>1213885</v>
      </c>
      <c r="AL130" s="784"/>
      <c r="AM130" s="784"/>
      <c r="AN130" s="784"/>
      <c r="AO130" s="785"/>
      <c r="AP130" s="787"/>
      <c r="AQ130" s="788"/>
      <c r="AR130" s="788"/>
      <c r="AS130" s="788"/>
      <c r="AT130" s="789"/>
      <c r="AU130" s="235"/>
      <c r="AV130" s="235"/>
      <c r="AW130" s="235"/>
      <c r="AX130" s="751" t="s">
        <v>464</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10341788</v>
      </c>
      <c r="AB131" s="717"/>
      <c r="AC131" s="717"/>
      <c r="AD131" s="717"/>
      <c r="AE131" s="718"/>
      <c r="AF131" s="719">
        <v>10306573</v>
      </c>
      <c r="AG131" s="717"/>
      <c r="AH131" s="717"/>
      <c r="AI131" s="717"/>
      <c r="AJ131" s="718"/>
      <c r="AK131" s="719">
        <v>10197607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0.58072163200000004</v>
      </c>
      <c r="AB132" s="740"/>
      <c r="AC132" s="740"/>
      <c r="AD132" s="740"/>
      <c r="AE132" s="741"/>
      <c r="AF132" s="742">
        <v>-0.35018429499999998</v>
      </c>
      <c r="AG132" s="740"/>
      <c r="AH132" s="740"/>
      <c r="AI132" s="740"/>
      <c r="AJ132" s="741"/>
      <c r="AK132" s="742">
        <v>-2.073731612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1.5</v>
      </c>
      <c r="AB133" s="749"/>
      <c r="AC133" s="749"/>
      <c r="AD133" s="749"/>
      <c r="AE133" s="750"/>
      <c r="AF133" s="748">
        <v>0.5</v>
      </c>
      <c r="AG133" s="749"/>
      <c r="AH133" s="749"/>
      <c r="AI133" s="749"/>
      <c r="AJ133" s="750"/>
      <c r="AK133" s="748">
        <v>-0.6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1" zoomScale="75" zoomScaleNormal="85" zoomScaleSheetLayoutView="75" workbookViewId="0">
      <selection activeCell="AB74" sqref="AB7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K38" sqref="K38"/>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9" t="s">
        <v>471</v>
      </c>
      <c r="L7" s="254"/>
      <c r="M7" s="255" t="s">
        <v>472</v>
      </c>
      <c r="N7" s="256"/>
    </row>
    <row r="8" spans="1:16" x14ac:dyDescent="0.15">
      <c r="A8" s="248"/>
      <c r="B8" s="244"/>
      <c r="C8" s="244"/>
      <c r="D8" s="244"/>
      <c r="E8" s="244"/>
      <c r="F8" s="244"/>
      <c r="G8" s="257"/>
      <c r="H8" s="258"/>
      <c r="I8" s="258"/>
      <c r="J8" s="259"/>
      <c r="K8" s="1120"/>
      <c r="L8" s="260" t="s">
        <v>473</v>
      </c>
      <c r="M8" s="261" t="s">
        <v>474</v>
      </c>
      <c r="N8" s="262" t="s">
        <v>475</v>
      </c>
    </row>
    <row r="9" spans="1:16" x14ac:dyDescent="0.15">
      <c r="A9" s="248"/>
      <c r="B9" s="244"/>
      <c r="C9" s="244"/>
      <c r="D9" s="244"/>
      <c r="E9" s="244"/>
      <c r="F9" s="244"/>
      <c r="G9" s="1133" t="s">
        <v>476</v>
      </c>
      <c r="H9" s="1134"/>
      <c r="I9" s="1134"/>
      <c r="J9" s="1135"/>
      <c r="K9" s="263">
        <v>3666946</v>
      </c>
      <c r="L9" s="264">
        <v>62626</v>
      </c>
      <c r="M9" s="265">
        <v>65114</v>
      </c>
      <c r="N9" s="266">
        <v>-3.8</v>
      </c>
    </row>
    <row r="10" spans="1:16" x14ac:dyDescent="0.15">
      <c r="A10" s="248"/>
      <c r="B10" s="244"/>
      <c r="C10" s="244"/>
      <c r="D10" s="244"/>
      <c r="E10" s="244"/>
      <c r="F10" s="244"/>
      <c r="G10" s="1133" t="s">
        <v>477</v>
      </c>
      <c r="H10" s="1134"/>
      <c r="I10" s="1134"/>
      <c r="J10" s="1135"/>
      <c r="K10" s="267">
        <v>73108</v>
      </c>
      <c r="L10" s="268">
        <v>1249</v>
      </c>
      <c r="M10" s="269">
        <v>4538</v>
      </c>
      <c r="N10" s="270">
        <v>-72.5</v>
      </c>
    </row>
    <row r="11" spans="1:16" ht="13.5" customHeight="1" x14ac:dyDescent="0.15">
      <c r="A11" s="248"/>
      <c r="B11" s="244"/>
      <c r="C11" s="244"/>
      <c r="D11" s="244"/>
      <c r="E11" s="244"/>
      <c r="F11" s="244"/>
      <c r="G11" s="1133" t="s">
        <v>478</v>
      </c>
      <c r="H11" s="1134"/>
      <c r="I11" s="1134"/>
      <c r="J11" s="1135"/>
      <c r="K11" s="267">
        <v>61764</v>
      </c>
      <c r="L11" s="268">
        <v>1055</v>
      </c>
      <c r="M11" s="269">
        <v>5513</v>
      </c>
      <c r="N11" s="270">
        <v>-80.900000000000006</v>
      </c>
    </row>
    <row r="12" spans="1:16" ht="13.5" customHeight="1" x14ac:dyDescent="0.15">
      <c r="A12" s="248"/>
      <c r="B12" s="244"/>
      <c r="C12" s="244"/>
      <c r="D12" s="244"/>
      <c r="E12" s="244"/>
      <c r="F12" s="244"/>
      <c r="G12" s="1133" t="s">
        <v>479</v>
      </c>
      <c r="H12" s="1134"/>
      <c r="I12" s="1134"/>
      <c r="J12" s="1135"/>
      <c r="K12" s="267">
        <v>222759</v>
      </c>
      <c r="L12" s="268">
        <v>3804</v>
      </c>
      <c r="M12" s="269">
        <v>953</v>
      </c>
      <c r="N12" s="270">
        <v>299.2</v>
      </c>
    </row>
    <row r="13" spans="1:16" ht="13.5" customHeight="1" x14ac:dyDescent="0.15">
      <c r="A13" s="248"/>
      <c r="B13" s="244"/>
      <c r="C13" s="244"/>
      <c r="D13" s="244"/>
      <c r="E13" s="244"/>
      <c r="F13" s="244"/>
      <c r="G13" s="1133" t="s">
        <v>480</v>
      </c>
      <c r="H13" s="1134"/>
      <c r="I13" s="1134"/>
      <c r="J13" s="1135"/>
      <c r="K13" s="267" t="s">
        <v>481</v>
      </c>
      <c r="L13" s="268" t="s">
        <v>481</v>
      </c>
      <c r="M13" s="269">
        <v>2</v>
      </c>
      <c r="N13" s="270" t="s">
        <v>481</v>
      </c>
    </row>
    <row r="14" spans="1:16" ht="13.5" customHeight="1" x14ac:dyDescent="0.15">
      <c r="A14" s="248"/>
      <c r="B14" s="244"/>
      <c r="C14" s="244"/>
      <c r="D14" s="244"/>
      <c r="E14" s="244"/>
      <c r="F14" s="244"/>
      <c r="G14" s="1133" t="s">
        <v>482</v>
      </c>
      <c r="H14" s="1134"/>
      <c r="I14" s="1134"/>
      <c r="J14" s="1135"/>
      <c r="K14" s="267">
        <v>189966</v>
      </c>
      <c r="L14" s="268">
        <v>3244</v>
      </c>
      <c r="M14" s="269">
        <v>2887</v>
      </c>
      <c r="N14" s="270">
        <v>12.4</v>
      </c>
    </row>
    <row r="15" spans="1:16" ht="13.5" customHeight="1" x14ac:dyDescent="0.15">
      <c r="A15" s="248"/>
      <c r="B15" s="244"/>
      <c r="C15" s="244"/>
      <c r="D15" s="244"/>
      <c r="E15" s="244"/>
      <c r="F15" s="244"/>
      <c r="G15" s="1133" t="s">
        <v>483</v>
      </c>
      <c r="H15" s="1134"/>
      <c r="I15" s="1134"/>
      <c r="J15" s="1135"/>
      <c r="K15" s="267">
        <v>18220</v>
      </c>
      <c r="L15" s="268">
        <v>311</v>
      </c>
      <c r="M15" s="269">
        <v>1642</v>
      </c>
      <c r="N15" s="270">
        <v>-81.099999999999994</v>
      </c>
    </row>
    <row r="16" spans="1:16" x14ac:dyDescent="0.15">
      <c r="A16" s="248"/>
      <c r="B16" s="244"/>
      <c r="C16" s="244"/>
      <c r="D16" s="244"/>
      <c r="E16" s="244"/>
      <c r="F16" s="244"/>
      <c r="G16" s="1136" t="s">
        <v>484</v>
      </c>
      <c r="H16" s="1137"/>
      <c r="I16" s="1137"/>
      <c r="J16" s="1138"/>
      <c r="K16" s="268">
        <v>-328270</v>
      </c>
      <c r="L16" s="268">
        <v>-5606</v>
      </c>
      <c r="M16" s="269">
        <v>-6965</v>
      </c>
      <c r="N16" s="270">
        <v>-19.5</v>
      </c>
    </row>
    <row r="17" spans="1:16" x14ac:dyDescent="0.15">
      <c r="A17" s="248"/>
      <c r="B17" s="244"/>
      <c r="C17" s="244"/>
      <c r="D17" s="244"/>
      <c r="E17" s="244"/>
      <c r="F17" s="244"/>
      <c r="G17" s="1136" t="s">
        <v>171</v>
      </c>
      <c r="H17" s="1137"/>
      <c r="I17" s="1137"/>
      <c r="J17" s="1138"/>
      <c r="K17" s="268">
        <v>3904493</v>
      </c>
      <c r="L17" s="268">
        <v>66683</v>
      </c>
      <c r="M17" s="269">
        <v>73685</v>
      </c>
      <c r="N17" s="270">
        <v>-9.5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30" t="s">
        <v>489</v>
      </c>
      <c r="H21" s="1131"/>
      <c r="I21" s="1131"/>
      <c r="J21" s="1132"/>
      <c r="K21" s="280">
        <v>5.74</v>
      </c>
      <c r="L21" s="281">
        <v>7.13</v>
      </c>
      <c r="M21" s="282">
        <v>-1.39</v>
      </c>
      <c r="N21" s="249"/>
      <c r="O21" s="283"/>
      <c r="P21" s="279"/>
    </row>
    <row r="22" spans="1:16" s="284" customFormat="1" x14ac:dyDescent="0.15">
      <c r="A22" s="279"/>
      <c r="B22" s="249"/>
      <c r="C22" s="249"/>
      <c r="D22" s="249"/>
      <c r="E22" s="249"/>
      <c r="F22" s="249"/>
      <c r="G22" s="1130" t="s">
        <v>490</v>
      </c>
      <c r="H22" s="1131"/>
      <c r="I22" s="1131"/>
      <c r="J22" s="1132"/>
      <c r="K22" s="285">
        <v>103.7</v>
      </c>
      <c r="L22" s="286">
        <v>98.1</v>
      </c>
      <c r="M22" s="287">
        <v>5.6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9" t="s">
        <v>471</v>
      </c>
      <c r="L30" s="254"/>
      <c r="M30" s="255" t="s">
        <v>472</v>
      </c>
      <c r="N30" s="256"/>
    </row>
    <row r="31" spans="1:16" x14ac:dyDescent="0.15">
      <c r="A31" s="248"/>
      <c r="B31" s="244"/>
      <c r="C31" s="244"/>
      <c r="D31" s="244"/>
      <c r="E31" s="244"/>
      <c r="F31" s="244"/>
      <c r="G31" s="257"/>
      <c r="H31" s="258"/>
      <c r="I31" s="258"/>
      <c r="J31" s="259"/>
      <c r="K31" s="1120"/>
      <c r="L31" s="260" t="s">
        <v>473</v>
      </c>
      <c r="M31" s="261" t="s">
        <v>474</v>
      </c>
      <c r="N31" s="262" t="s">
        <v>475</v>
      </c>
    </row>
    <row r="32" spans="1:16" ht="27" customHeight="1" x14ac:dyDescent="0.15">
      <c r="A32" s="248"/>
      <c r="B32" s="244"/>
      <c r="C32" s="244"/>
      <c r="D32" s="244"/>
      <c r="E32" s="244"/>
      <c r="F32" s="244"/>
      <c r="G32" s="1121" t="s">
        <v>493</v>
      </c>
      <c r="H32" s="1122"/>
      <c r="I32" s="1122"/>
      <c r="J32" s="1123"/>
      <c r="K32" s="294">
        <v>1013220</v>
      </c>
      <c r="L32" s="294">
        <v>17304</v>
      </c>
      <c r="M32" s="295">
        <v>43359</v>
      </c>
      <c r="N32" s="296">
        <v>-60.1</v>
      </c>
    </row>
    <row r="33" spans="1:16" ht="13.5" customHeight="1" x14ac:dyDescent="0.15">
      <c r="A33" s="248"/>
      <c r="B33" s="244"/>
      <c r="C33" s="244"/>
      <c r="D33" s="244"/>
      <c r="E33" s="244"/>
      <c r="F33" s="244"/>
      <c r="G33" s="1121" t="s">
        <v>494</v>
      </c>
      <c r="H33" s="1122"/>
      <c r="I33" s="1122"/>
      <c r="J33" s="1123"/>
      <c r="K33" s="294" t="s">
        <v>481</v>
      </c>
      <c r="L33" s="294" t="s">
        <v>481</v>
      </c>
      <c r="M33" s="295">
        <v>0</v>
      </c>
      <c r="N33" s="296" t="s">
        <v>481</v>
      </c>
    </row>
    <row r="34" spans="1:16" ht="27" customHeight="1" x14ac:dyDescent="0.15">
      <c r="A34" s="248"/>
      <c r="B34" s="244"/>
      <c r="C34" s="244"/>
      <c r="D34" s="244"/>
      <c r="E34" s="244"/>
      <c r="F34" s="244"/>
      <c r="G34" s="1121" t="s">
        <v>495</v>
      </c>
      <c r="H34" s="1122"/>
      <c r="I34" s="1122"/>
      <c r="J34" s="1123"/>
      <c r="K34" s="294" t="s">
        <v>481</v>
      </c>
      <c r="L34" s="294" t="s">
        <v>481</v>
      </c>
      <c r="M34" s="295">
        <v>39</v>
      </c>
      <c r="N34" s="296" t="s">
        <v>481</v>
      </c>
    </row>
    <row r="35" spans="1:16" ht="27" customHeight="1" x14ac:dyDescent="0.15">
      <c r="A35" s="248"/>
      <c r="B35" s="244"/>
      <c r="C35" s="244"/>
      <c r="D35" s="244"/>
      <c r="E35" s="244"/>
      <c r="F35" s="244"/>
      <c r="G35" s="1121" t="s">
        <v>496</v>
      </c>
      <c r="H35" s="1122"/>
      <c r="I35" s="1122"/>
      <c r="J35" s="1123"/>
      <c r="K35" s="294">
        <v>228342</v>
      </c>
      <c r="L35" s="294">
        <v>3900</v>
      </c>
      <c r="M35" s="295">
        <v>11806</v>
      </c>
      <c r="N35" s="296">
        <v>-67</v>
      </c>
    </row>
    <row r="36" spans="1:16" ht="27" customHeight="1" x14ac:dyDescent="0.15">
      <c r="A36" s="248"/>
      <c r="B36" s="244"/>
      <c r="C36" s="244"/>
      <c r="D36" s="244"/>
      <c r="E36" s="244"/>
      <c r="F36" s="244"/>
      <c r="G36" s="1121" t="s">
        <v>497</v>
      </c>
      <c r="H36" s="1122"/>
      <c r="I36" s="1122"/>
      <c r="J36" s="1123"/>
      <c r="K36" s="294">
        <v>225255</v>
      </c>
      <c r="L36" s="294">
        <v>3847</v>
      </c>
      <c r="M36" s="295">
        <v>1910</v>
      </c>
      <c r="N36" s="296">
        <v>101.4</v>
      </c>
    </row>
    <row r="37" spans="1:16" ht="13.5" customHeight="1" x14ac:dyDescent="0.15">
      <c r="A37" s="248"/>
      <c r="B37" s="244"/>
      <c r="C37" s="244"/>
      <c r="D37" s="244"/>
      <c r="E37" s="244"/>
      <c r="F37" s="244"/>
      <c r="G37" s="1121" t="s">
        <v>498</v>
      </c>
      <c r="H37" s="1122"/>
      <c r="I37" s="1122"/>
      <c r="J37" s="1123"/>
      <c r="K37" s="294">
        <v>65197</v>
      </c>
      <c r="L37" s="294">
        <v>1113</v>
      </c>
      <c r="M37" s="295">
        <v>1129</v>
      </c>
      <c r="N37" s="296">
        <v>-1.4</v>
      </c>
    </row>
    <row r="38" spans="1:16" ht="27" customHeight="1" x14ac:dyDescent="0.15">
      <c r="A38" s="248"/>
      <c r="B38" s="244"/>
      <c r="C38" s="244"/>
      <c r="D38" s="244"/>
      <c r="E38" s="244"/>
      <c r="F38" s="244"/>
      <c r="G38" s="1124" t="s">
        <v>499</v>
      </c>
      <c r="H38" s="1125"/>
      <c r="I38" s="1125"/>
      <c r="J38" s="1126"/>
      <c r="K38" s="297" t="s">
        <v>481</v>
      </c>
      <c r="L38" s="297" t="s">
        <v>481</v>
      </c>
      <c r="M38" s="298">
        <v>5</v>
      </c>
      <c r="N38" s="299" t="s">
        <v>481</v>
      </c>
      <c r="O38" s="293"/>
    </row>
    <row r="39" spans="1:16" x14ac:dyDescent="0.15">
      <c r="A39" s="248"/>
      <c r="B39" s="244"/>
      <c r="C39" s="244"/>
      <c r="D39" s="244"/>
      <c r="E39" s="244"/>
      <c r="F39" s="244"/>
      <c r="G39" s="1124" t="s">
        <v>500</v>
      </c>
      <c r="H39" s="1125"/>
      <c r="I39" s="1125"/>
      <c r="J39" s="1126"/>
      <c r="K39" s="300">
        <v>-529600</v>
      </c>
      <c r="L39" s="300">
        <v>-9045</v>
      </c>
      <c r="M39" s="301">
        <v>-5126</v>
      </c>
      <c r="N39" s="302">
        <v>76.5</v>
      </c>
      <c r="O39" s="293"/>
    </row>
    <row r="40" spans="1:16" ht="27" customHeight="1" x14ac:dyDescent="0.15">
      <c r="A40" s="248"/>
      <c r="B40" s="244"/>
      <c r="C40" s="244"/>
      <c r="D40" s="244"/>
      <c r="E40" s="244"/>
      <c r="F40" s="244"/>
      <c r="G40" s="1121" t="s">
        <v>501</v>
      </c>
      <c r="H40" s="1122"/>
      <c r="I40" s="1122"/>
      <c r="J40" s="1123"/>
      <c r="K40" s="300">
        <v>-1213885</v>
      </c>
      <c r="L40" s="300">
        <v>-20731</v>
      </c>
      <c r="M40" s="301">
        <v>-37205</v>
      </c>
      <c r="N40" s="302">
        <v>-44.3</v>
      </c>
      <c r="O40" s="293"/>
    </row>
    <row r="41" spans="1:16" x14ac:dyDescent="0.15">
      <c r="A41" s="248"/>
      <c r="B41" s="244"/>
      <c r="C41" s="244"/>
      <c r="D41" s="244"/>
      <c r="E41" s="244"/>
      <c r="F41" s="244"/>
      <c r="G41" s="1127" t="s">
        <v>281</v>
      </c>
      <c r="H41" s="1128"/>
      <c r="I41" s="1128"/>
      <c r="J41" s="1129"/>
      <c r="K41" s="294">
        <v>-211471</v>
      </c>
      <c r="L41" s="300">
        <v>-3612</v>
      </c>
      <c r="M41" s="301">
        <v>15917</v>
      </c>
      <c r="N41" s="302">
        <v>-122.7</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4" t="s">
        <v>471</v>
      </c>
      <c r="J49" s="1116" t="s">
        <v>505</v>
      </c>
      <c r="K49" s="1117"/>
      <c r="L49" s="1117"/>
      <c r="M49" s="1117"/>
      <c r="N49" s="1118"/>
    </row>
    <row r="50" spans="1:14" x14ac:dyDescent="0.15">
      <c r="A50" s="248"/>
      <c r="B50" s="244"/>
      <c r="C50" s="244"/>
      <c r="D50" s="244"/>
      <c r="E50" s="244"/>
      <c r="F50" s="244"/>
      <c r="G50" s="312"/>
      <c r="H50" s="313"/>
      <c r="I50" s="1115"/>
      <c r="J50" s="314" t="s">
        <v>506</v>
      </c>
      <c r="K50" s="315" t="s">
        <v>507</v>
      </c>
      <c r="L50" s="316" t="s">
        <v>508</v>
      </c>
      <c r="M50" s="317" t="s">
        <v>509</v>
      </c>
      <c r="N50" s="318" t="s">
        <v>510</v>
      </c>
    </row>
    <row r="51" spans="1:14" x14ac:dyDescent="0.15">
      <c r="A51" s="248"/>
      <c r="B51" s="244"/>
      <c r="C51" s="244"/>
      <c r="D51" s="244"/>
      <c r="E51" s="244"/>
      <c r="F51" s="244"/>
      <c r="G51" s="310" t="s">
        <v>511</v>
      </c>
      <c r="H51" s="311"/>
      <c r="I51" s="319">
        <v>1111563</v>
      </c>
      <c r="J51" s="320">
        <v>19334</v>
      </c>
      <c r="K51" s="321">
        <v>-13.5</v>
      </c>
      <c r="L51" s="322">
        <v>40203</v>
      </c>
      <c r="M51" s="323">
        <v>4.3</v>
      </c>
      <c r="N51" s="324">
        <v>-17.8</v>
      </c>
    </row>
    <row r="52" spans="1:14" x14ac:dyDescent="0.15">
      <c r="A52" s="248"/>
      <c r="B52" s="244"/>
      <c r="C52" s="244"/>
      <c r="D52" s="244"/>
      <c r="E52" s="244"/>
      <c r="F52" s="244"/>
      <c r="G52" s="325"/>
      <c r="H52" s="326" t="s">
        <v>512</v>
      </c>
      <c r="I52" s="327">
        <v>897361</v>
      </c>
      <c r="J52" s="328">
        <v>15608</v>
      </c>
      <c r="K52" s="329">
        <v>25.6</v>
      </c>
      <c r="L52" s="330">
        <v>23352</v>
      </c>
      <c r="M52" s="331">
        <v>-3.6</v>
      </c>
      <c r="N52" s="332">
        <v>29.2</v>
      </c>
    </row>
    <row r="53" spans="1:14" x14ac:dyDescent="0.15">
      <c r="A53" s="248"/>
      <c r="B53" s="244"/>
      <c r="C53" s="244"/>
      <c r="D53" s="244"/>
      <c r="E53" s="244"/>
      <c r="F53" s="244"/>
      <c r="G53" s="310" t="s">
        <v>513</v>
      </c>
      <c r="H53" s="311"/>
      <c r="I53" s="319">
        <v>896507</v>
      </c>
      <c r="J53" s="320">
        <v>15751</v>
      </c>
      <c r="K53" s="321">
        <v>-18.5</v>
      </c>
      <c r="L53" s="322">
        <v>47569</v>
      </c>
      <c r="M53" s="323">
        <v>18.3</v>
      </c>
      <c r="N53" s="324">
        <v>-36.799999999999997</v>
      </c>
    </row>
    <row r="54" spans="1:14" x14ac:dyDescent="0.15">
      <c r="A54" s="248"/>
      <c r="B54" s="244"/>
      <c r="C54" s="244"/>
      <c r="D54" s="244"/>
      <c r="E54" s="244"/>
      <c r="F54" s="244"/>
      <c r="G54" s="325"/>
      <c r="H54" s="326" t="s">
        <v>512</v>
      </c>
      <c r="I54" s="327">
        <v>580592</v>
      </c>
      <c r="J54" s="328">
        <v>10200</v>
      </c>
      <c r="K54" s="329">
        <v>-34.6</v>
      </c>
      <c r="L54" s="330">
        <v>26255</v>
      </c>
      <c r="M54" s="331">
        <v>12.4</v>
      </c>
      <c r="N54" s="332">
        <v>-47</v>
      </c>
    </row>
    <row r="55" spans="1:14" x14ac:dyDescent="0.15">
      <c r="A55" s="248"/>
      <c r="B55" s="244"/>
      <c r="C55" s="244"/>
      <c r="D55" s="244"/>
      <c r="E55" s="244"/>
      <c r="F55" s="244"/>
      <c r="G55" s="310" t="s">
        <v>514</v>
      </c>
      <c r="H55" s="311"/>
      <c r="I55" s="319">
        <v>1735374</v>
      </c>
      <c r="J55" s="320">
        <v>29386</v>
      </c>
      <c r="K55" s="321">
        <v>86.6</v>
      </c>
      <c r="L55" s="322">
        <v>50880</v>
      </c>
      <c r="M55" s="323">
        <v>7</v>
      </c>
      <c r="N55" s="324">
        <v>79.599999999999994</v>
      </c>
    </row>
    <row r="56" spans="1:14" x14ac:dyDescent="0.15">
      <c r="A56" s="248"/>
      <c r="B56" s="244"/>
      <c r="C56" s="244"/>
      <c r="D56" s="244"/>
      <c r="E56" s="244"/>
      <c r="F56" s="244"/>
      <c r="G56" s="325"/>
      <c r="H56" s="326" t="s">
        <v>512</v>
      </c>
      <c r="I56" s="327">
        <v>1250078</v>
      </c>
      <c r="J56" s="328">
        <v>21168</v>
      </c>
      <c r="K56" s="329">
        <v>107.5</v>
      </c>
      <c r="L56" s="330">
        <v>26879</v>
      </c>
      <c r="M56" s="331">
        <v>2.4</v>
      </c>
      <c r="N56" s="332">
        <v>105.1</v>
      </c>
    </row>
    <row r="57" spans="1:14" x14ac:dyDescent="0.15">
      <c r="A57" s="248"/>
      <c r="B57" s="244"/>
      <c r="C57" s="244"/>
      <c r="D57" s="244"/>
      <c r="E57" s="244"/>
      <c r="F57" s="244"/>
      <c r="G57" s="310" t="s">
        <v>515</v>
      </c>
      <c r="H57" s="311"/>
      <c r="I57" s="319">
        <v>1103197</v>
      </c>
      <c r="J57" s="320">
        <v>18755</v>
      </c>
      <c r="K57" s="321">
        <v>-36.200000000000003</v>
      </c>
      <c r="L57" s="322">
        <v>63956</v>
      </c>
      <c r="M57" s="323">
        <v>25.7</v>
      </c>
      <c r="N57" s="324">
        <v>-61.9</v>
      </c>
    </row>
    <row r="58" spans="1:14" x14ac:dyDescent="0.15">
      <c r="A58" s="248"/>
      <c r="B58" s="244"/>
      <c r="C58" s="244"/>
      <c r="D58" s="244"/>
      <c r="E58" s="244"/>
      <c r="F58" s="244"/>
      <c r="G58" s="325"/>
      <c r="H58" s="326" t="s">
        <v>512</v>
      </c>
      <c r="I58" s="327">
        <v>637707</v>
      </c>
      <c r="J58" s="328">
        <v>10841</v>
      </c>
      <c r="K58" s="329">
        <v>-48.8</v>
      </c>
      <c r="L58" s="330">
        <v>29239</v>
      </c>
      <c r="M58" s="331">
        <v>8.8000000000000007</v>
      </c>
      <c r="N58" s="332">
        <v>-57.6</v>
      </c>
    </row>
    <row r="59" spans="1:14" x14ac:dyDescent="0.15">
      <c r="A59" s="248"/>
      <c r="B59" s="244"/>
      <c r="C59" s="244"/>
      <c r="D59" s="244"/>
      <c r="E59" s="244"/>
      <c r="F59" s="244"/>
      <c r="G59" s="310" t="s">
        <v>516</v>
      </c>
      <c r="H59" s="311"/>
      <c r="I59" s="319">
        <v>1192584</v>
      </c>
      <c r="J59" s="320">
        <v>20368</v>
      </c>
      <c r="K59" s="321">
        <v>8.6</v>
      </c>
      <c r="L59" s="322">
        <v>66255</v>
      </c>
      <c r="M59" s="323">
        <v>3.6</v>
      </c>
      <c r="N59" s="324">
        <v>5</v>
      </c>
    </row>
    <row r="60" spans="1:14" x14ac:dyDescent="0.15">
      <c r="A60" s="248"/>
      <c r="B60" s="244"/>
      <c r="C60" s="244"/>
      <c r="D60" s="244"/>
      <c r="E60" s="244"/>
      <c r="F60" s="244"/>
      <c r="G60" s="325"/>
      <c r="H60" s="326" t="s">
        <v>512</v>
      </c>
      <c r="I60" s="333">
        <v>1025867</v>
      </c>
      <c r="J60" s="328">
        <v>17520</v>
      </c>
      <c r="K60" s="329">
        <v>61.6</v>
      </c>
      <c r="L60" s="330">
        <v>31822</v>
      </c>
      <c r="M60" s="331">
        <v>8.8000000000000007</v>
      </c>
      <c r="N60" s="332">
        <v>52.8</v>
      </c>
    </row>
    <row r="61" spans="1:14" x14ac:dyDescent="0.15">
      <c r="A61" s="248"/>
      <c r="B61" s="244"/>
      <c r="C61" s="244"/>
      <c r="D61" s="244"/>
      <c r="E61" s="244"/>
      <c r="F61" s="244"/>
      <c r="G61" s="310" t="s">
        <v>517</v>
      </c>
      <c r="H61" s="334"/>
      <c r="I61" s="335">
        <v>1207845</v>
      </c>
      <c r="J61" s="336">
        <v>20719</v>
      </c>
      <c r="K61" s="337">
        <v>5.4</v>
      </c>
      <c r="L61" s="338">
        <v>53773</v>
      </c>
      <c r="M61" s="339">
        <v>11.8</v>
      </c>
      <c r="N61" s="324">
        <v>-6.4</v>
      </c>
    </row>
    <row r="62" spans="1:14" x14ac:dyDescent="0.15">
      <c r="A62" s="248"/>
      <c r="B62" s="244"/>
      <c r="C62" s="244"/>
      <c r="D62" s="244"/>
      <c r="E62" s="244"/>
      <c r="F62" s="244"/>
      <c r="G62" s="325"/>
      <c r="H62" s="326" t="s">
        <v>512</v>
      </c>
      <c r="I62" s="327">
        <v>878321</v>
      </c>
      <c r="J62" s="328">
        <v>15067</v>
      </c>
      <c r="K62" s="329">
        <v>22.3</v>
      </c>
      <c r="L62" s="330">
        <v>27509</v>
      </c>
      <c r="M62" s="331">
        <v>5.8</v>
      </c>
      <c r="N62" s="332">
        <v>16.5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0" zoomScaleNormal="50" zoomScaleSheetLayoutView="100" workbookViewId="0">
      <selection activeCell="I47" sqref="I4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9" t="s">
        <v>3</v>
      </c>
      <c r="D47" s="1139"/>
      <c r="E47" s="1140"/>
      <c r="F47" s="11">
        <v>13.81</v>
      </c>
      <c r="G47" s="12">
        <v>14.04</v>
      </c>
      <c r="H47" s="12">
        <v>14.13</v>
      </c>
      <c r="I47" s="12">
        <v>16.87</v>
      </c>
      <c r="J47" s="13">
        <v>20.82</v>
      </c>
    </row>
    <row r="48" spans="2:10" ht="57.75" customHeight="1" x14ac:dyDescent="0.15">
      <c r="B48" s="14"/>
      <c r="C48" s="1141" t="s">
        <v>4</v>
      </c>
      <c r="D48" s="1141"/>
      <c r="E48" s="1142"/>
      <c r="F48" s="15">
        <v>2.67</v>
      </c>
      <c r="G48" s="16">
        <v>5.29</v>
      </c>
      <c r="H48" s="16">
        <v>6.36</v>
      </c>
      <c r="I48" s="16">
        <v>9.66</v>
      </c>
      <c r="J48" s="17">
        <v>9.7899999999999991</v>
      </c>
    </row>
    <row r="49" spans="2:10" ht="57.75" customHeight="1" thickBot="1" x14ac:dyDescent="0.2">
      <c r="B49" s="18"/>
      <c r="C49" s="1143" t="s">
        <v>5</v>
      </c>
      <c r="D49" s="1143"/>
      <c r="E49" s="1144"/>
      <c r="F49" s="19">
        <v>0.66</v>
      </c>
      <c r="G49" s="20">
        <v>2.58</v>
      </c>
      <c r="H49" s="20">
        <v>1.04</v>
      </c>
      <c r="I49" s="20">
        <v>5.85</v>
      </c>
      <c r="J49" s="21">
        <v>3.83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0" zoomScaleNormal="5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51" t="s">
        <v>524</v>
      </c>
      <c r="D34" s="1151"/>
      <c r="E34" s="1152"/>
      <c r="F34" s="32">
        <v>2.66</v>
      </c>
      <c r="G34" s="33">
        <v>5.29</v>
      </c>
      <c r="H34" s="33">
        <v>6.36</v>
      </c>
      <c r="I34" s="33">
        <v>9.66</v>
      </c>
      <c r="J34" s="34">
        <v>9.7799999999999994</v>
      </c>
      <c r="K34" s="22"/>
      <c r="L34" s="22"/>
      <c r="M34" s="22"/>
      <c r="N34" s="22"/>
      <c r="O34" s="22"/>
      <c r="P34" s="22"/>
    </row>
    <row r="35" spans="1:16" ht="39" customHeight="1" x14ac:dyDescent="0.15">
      <c r="A35" s="22"/>
      <c r="B35" s="35"/>
      <c r="C35" s="1145" t="s">
        <v>525</v>
      </c>
      <c r="D35" s="1146"/>
      <c r="E35" s="1147"/>
      <c r="F35" s="36" t="s">
        <v>526</v>
      </c>
      <c r="G35" s="37" t="s">
        <v>527</v>
      </c>
      <c r="H35" s="37">
        <v>1.25</v>
      </c>
      <c r="I35" s="37">
        <v>1.52</v>
      </c>
      <c r="J35" s="38">
        <v>2.94</v>
      </c>
      <c r="K35" s="22"/>
      <c r="L35" s="22"/>
      <c r="M35" s="22"/>
      <c r="N35" s="22"/>
      <c r="O35" s="22"/>
      <c r="P35" s="22"/>
    </row>
    <row r="36" spans="1:16" ht="39" customHeight="1" x14ac:dyDescent="0.15">
      <c r="A36" s="22"/>
      <c r="B36" s="35"/>
      <c r="C36" s="1145" t="s">
        <v>528</v>
      </c>
      <c r="D36" s="1146"/>
      <c r="E36" s="1147"/>
      <c r="F36" s="36">
        <v>0.43</v>
      </c>
      <c r="G36" s="37">
        <v>7.0000000000000007E-2</v>
      </c>
      <c r="H36" s="37">
        <v>0.53</v>
      </c>
      <c r="I36" s="37">
        <v>0.7</v>
      </c>
      <c r="J36" s="38">
        <v>1.21</v>
      </c>
      <c r="K36" s="22"/>
      <c r="L36" s="22"/>
      <c r="M36" s="22"/>
      <c r="N36" s="22"/>
      <c r="O36" s="22"/>
      <c r="P36" s="22"/>
    </row>
    <row r="37" spans="1:16" ht="39" customHeight="1" x14ac:dyDescent="0.15">
      <c r="A37" s="22"/>
      <c r="B37" s="35"/>
      <c r="C37" s="1145" t="s">
        <v>529</v>
      </c>
      <c r="D37" s="1146"/>
      <c r="E37" s="1147"/>
      <c r="F37" s="36">
        <v>0.23</v>
      </c>
      <c r="G37" s="37">
        <v>1.86</v>
      </c>
      <c r="H37" s="37">
        <v>0.75</v>
      </c>
      <c r="I37" s="37">
        <v>1.06</v>
      </c>
      <c r="J37" s="38">
        <v>0.81</v>
      </c>
      <c r="K37" s="22"/>
      <c r="L37" s="22"/>
      <c r="M37" s="22"/>
      <c r="N37" s="22"/>
      <c r="O37" s="22"/>
      <c r="P37" s="22"/>
    </row>
    <row r="38" spans="1:16" ht="39" customHeight="1" x14ac:dyDescent="0.15">
      <c r="A38" s="22"/>
      <c r="B38" s="35"/>
      <c r="C38" s="1145" t="s">
        <v>530</v>
      </c>
      <c r="D38" s="1146"/>
      <c r="E38" s="1147"/>
      <c r="F38" s="36">
        <v>0.19</v>
      </c>
      <c r="G38" s="37">
        <v>0.17</v>
      </c>
      <c r="H38" s="37">
        <v>0.13</v>
      </c>
      <c r="I38" s="37">
        <v>0.48</v>
      </c>
      <c r="J38" s="38">
        <v>0.24</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531</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532</v>
      </c>
      <c r="D43" s="1149"/>
      <c r="E43" s="1150"/>
      <c r="F43" s="41">
        <v>0</v>
      </c>
      <c r="G43" s="42" t="s">
        <v>481</v>
      </c>
      <c r="H43" s="42" t="s">
        <v>481</v>
      </c>
      <c r="I43" s="42" t="s">
        <v>481</v>
      </c>
      <c r="J43" s="43" t="s">
        <v>481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0" zoomScaleNormal="50" zoomScaleSheetLayoutView="55" workbookViewId="0">
      <selection activeCell="Q56" sqref="Q5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1275</v>
      </c>
      <c r="L45" s="60">
        <v>1222</v>
      </c>
      <c r="M45" s="60">
        <v>1137</v>
      </c>
      <c r="N45" s="60">
        <v>1091</v>
      </c>
      <c r="O45" s="61">
        <v>1013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x14ac:dyDescent="0.15">
      <c r="A48" s="48"/>
      <c r="B48" s="1163"/>
      <c r="C48" s="1164"/>
      <c r="D48" s="62"/>
      <c r="E48" s="1155" t="s">
        <v>15</v>
      </c>
      <c r="F48" s="1155"/>
      <c r="G48" s="1155"/>
      <c r="H48" s="1155"/>
      <c r="I48" s="1155"/>
      <c r="J48" s="1156"/>
      <c r="K48" s="63">
        <v>273</v>
      </c>
      <c r="L48" s="64">
        <v>178</v>
      </c>
      <c r="M48" s="64">
        <v>108</v>
      </c>
      <c r="N48" s="64">
        <v>165</v>
      </c>
      <c r="O48" s="65">
        <v>228</v>
      </c>
      <c r="P48" s="48"/>
      <c r="Q48" s="48"/>
      <c r="R48" s="48"/>
      <c r="S48" s="48"/>
      <c r="T48" s="48"/>
      <c r="U48" s="48"/>
    </row>
    <row r="49" spans="1:21" ht="30.75" customHeight="1" x14ac:dyDescent="0.15">
      <c r="A49" s="48"/>
      <c r="B49" s="1163"/>
      <c r="C49" s="1164"/>
      <c r="D49" s="62"/>
      <c r="E49" s="1155" t="s">
        <v>16</v>
      </c>
      <c r="F49" s="1155"/>
      <c r="G49" s="1155"/>
      <c r="H49" s="1155"/>
      <c r="I49" s="1155"/>
      <c r="J49" s="1156"/>
      <c r="K49" s="63">
        <v>816</v>
      </c>
      <c r="L49" s="64">
        <v>687</v>
      </c>
      <c r="M49" s="64">
        <v>532</v>
      </c>
      <c r="N49" s="64">
        <v>364</v>
      </c>
      <c r="O49" s="65">
        <v>225</v>
      </c>
      <c r="P49" s="48"/>
      <c r="Q49" s="48"/>
      <c r="R49" s="48"/>
      <c r="S49" s="48"/>
      <c r="T49" s="48"/>
      <c r="U49" s="48"/>
    </row>
    <row r="50" spans="1:21" ht="30.75" customHeight="1" x14ac:dyDescent="0.15">
      <c r="A50" s="48"/>
      <c r="B50" s="1163"/>
      <c r="C50" s="1164"/>
      <c r="D50" s="62"/>
      <c r="E50" s="1155" t="s">
        <v>17</v>
      </c>
      <c r="F50" s="1155"/>
      <c r="G50" s="1155"/>
      <c r="H50" s="1155"/>
      <c r="I50" s="1155"/>
      <c r="J50" s="1156"/>
      <c r="K50" s="63">
        <v>68</v>
      </c>
      <c r="L50" s="64">
        <v>69</v>
      </c>
      <c r="M50" s="64">
        <v>67</v>
      </c>
      <c r="N50" s="64">
        <v>66</v>
      </c>
      <c r="O50" s="65">
        <v>65</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2155</v>
      </c>
      <c r="L52" s="64">
        <v>2003</v>
      </c>
      <c r="M52" s="64">
        <v>1784</v>
      </c>
      <c r="N52" s="64">
        <v>1721</v>
      </c>
      <c r="O52" s="65">
        <v>1744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277</v>
      </c>
      <c r="L53" s="69">
        <v>153</v>
      </c>
      <c r="M53" s="69">
        <v>60</v>
      </c>
      <c r="N53" s="69">
        <v>-35</v>
      </c>
      <c r="O53" s="70">
        <v>-213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2016-04-21T05:48:15Z</cp:lastPrinted>
  <dcterms:created xsi:type="dcterms:W3CDTF">2016-02-15T01:08:46Z</dcterms:created>
  <dcterms:modified xsi:type="dcterms:W3CDTF">2021-03-16T08:09:39Z</dcterms:modified>
  <cp:category/>
</cp:coreProperties>
</file>